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29"/>
  <workbookPr defaultThemeVersion="124226"/>
  <mc:AlternateContent xmlns:mc="http://schemas.openxmlformats.org/markup-compatibility/2006">
    <mc:Choice Requires="x15">
      <x15ac:absPath xmlns:x15ac="http://schemas.microsoft.com/office/spreadsheetml/2010/11/ac" url="https://workforceboard-my.sharepoint.com/personal/agarcia_chicookworks_org/Documents/Documents/2.OPW/RFP2023-OppWorks/"/>
    </mc:Choice>
  </mc:AlternateContent>
  <xr:revisionPtr revIDLastSave="0" documentId="13_ncr:4000b_{84971828-F941-4E0B-9C54-711D03191ED9}" xr6:coauthVersionLast="47" xr6:coauthVersionMax="47" xr10:uidLastSave="{00000000-0000-0000-0000-000000000000}"/>
  <bookViews>
    <workbookView xWindow="39840" yWindow="1155" windowWidth="21870" windowHeight="13305" tabRatio="961"/>
  </bookViews>
  <sheets>
    <sheet name="General Instructions" sheetId="19" r:id="rId1"/>
    <sheet name="Budget Summary Form 1" sheetId="14" r:id="rId2"/>
    <sheet name="Budget Summary Form 1A" sheetId="1" r:id="rId3"/>
    <sheet name="Personnel Form 2" sheetId="2" r:id="rId4"/>
    <sheet name="Personnel Form 2A" sheetId="3" r:id="rId5"/>
    <sheet name="Non-Personnel Form 3" sheetId="4" r:id="rId6"/>
    <sheet name="Budget Summary 1st Quarter Only" sheetId="12" state="hidden" r:id="rId7"/>
    <sheet name="Narrative" sheetId="17" r:id="rId8"/>
    <sheet name="CHART OF ACCOUNTS" sheetId="13" r:id="rId9"/>
    <sheet name="Budget Summary Revision 1B" sheetId="15" r:id="rId10"/>
    <sheet name="Budget Summary Revision 1C" sheetId="5" r:id="rId11"/>
    <sheet name="Reimbursement Form - Sample" sheetId="11" state="hidden" r:id="rId12"/>
  </sheets>
  <definedNames>
    <definedName name="_xlnm.Print_Area" localSheetId="6">'Budget Summary 1st Quarter Only'!$A$3:$G$47</definedName>
    <definedName name="_xlnm.Print_Area" localSheetId="1">'Budget Summary Form 1'!$A$1:$G$32</definedName>
    <definedName name="_xlnm.Print_Area" localSheetId="2">'Budget Summary Form 1A'!$A$1:$I$46</definedName>
    <definedName name="_xlnm.Print_Area" localSheetId="9">'Budget Summary Revision 1B'!$A$1:$F$31</definedName>
    <definedName name="_xlnm.Print_Area" localSheetId="10">'Budget Summary Revision 1C'!$A$1:$H$49</definedName>
    <definedName name="_xlnm.Print_Area" localSheetId="8">'CHART OF ACCOUNTS'!$B$1:$I$61</definedName>
    <definedName name="_xlnm.Print_Area" localSheetId="5">'Non-Personnel Form 3'!$A$1:$F$32</definedName>
    <definedName name="_xlnm.Print_Area" localSheetId="3">'Personnel Form 2'!$A$1:$K$33</definedName>
    <definedName name="_xlnm.Print_Area" localSheetId="4">'Personnel Form 2A'!$A$1:$K$27</definedName>
    <definedName name="_xlnm.Print_Area" localSheetId="11">'Reimbursement Form - Sample'!$A$2:$M$125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5" i="19" l="1"/>
  <c r="B56" i="19" s="1"/>
  <c r="B57" i="19" s="1"/>
  <c r="B58" i="19" s="1"/>
  <c r="B31" i="19"/>
  <c r="B32" i="19" s="1"/>
  <c r="B33" i="19" s="1"/>
  <c r="B34" i="19" s="1"/>
  <c r="B35" i="19" s="1"/>
  <c r="B36" i="19" s="1"/>
  <c r="B37" i="19" s="1"/>
  <c r="B38" i="19" s="1"/>
  <c r="B39" i="19" s="1"/>
  <c r="B40" i="19" s="1"/>
  <c r="B41" i="19" s="1"/>
  <c r="B42" i="19" s="1"/>
  <c r="B44" i="19" s="1"/>
  <c r="B46" i="19" s="1"/>
  <c r="B47" i="19" s="1"/>
  <c r="E14" i="17"/>
  <c r="E15" i="17"/>
  <c r="E16" i="17"/>
  <c r="E17" i="17"/>
  <c r="E18" i="17"/>
  <c r="E19" i="17"/>
  <c r="E20" i="17"/>
  <c r="E21" i="17"/>
  <c r="E22" i="17"/>
  <c r="E23" i="17"/>
  <c r="E24" i="17"/>
  <c r="E25" i="17"/>
  <c r="E26" i="17"/>
  <c r="E32" i="17"/>
  <c r="E80" i="17" l="1"/>
  <c r="E79" i="17"/>
  <c r="E78" i="17"/>
  <c r="E77" i="17"/>
  <c r="E76" i="17"/>
  <c r="E75" i="17"/>
  <c r="E74" i="17"/>
  <c r="E73" i="17"/>
  <c r="E67" i="17"/>
  <c r="E66" i="17"/>
  <c r="E65" i="17"/>
  <c r="E64" i="17"/>
  <c r="E63" i="17"/>
  <c r="E62" i="17"/>
  <c r="E61" i="17"/>
  <c r="E60" i="17"/>
  <c r="E39" i="17"/>
  <c r="E38" i="17"/>
  <c r="E37" i="17"/>
  <c r="E36" i="17"/>
  <c r="E35" i="17"/>
  <c r="E34" i="17"/>
  <c r="E33" i="17"/>
  <c r="E49" i="17"/>
  <c r="E48" i="17"/>
  <c r="E47" i="17"/>
  <c r="E46" i="17"/>
  <c r="E45" i="17"/>
  <c r="E52" i="17"/>
  <c r="E51" i="17"/>
  <c r="E50" i="17"/>
  <c r="B7" i="3"/>
  <c r="C7" i="1"/>
  <c r="B12" i="12"/>
  <c r="B6" i="4"/>
  <c r="B8" i="4"/>
  <c r="B9" i="3"/>
  <c r="E6" i="4"/>
  <c r="I7" i="2"/>
  <c r="B9" i="2"/>
  <c r="B7" i="2"/>
  <c r="F10" i="1"/>
  <c r="I7" i="3" s="1"/>
  <c r="F11" i="5"/>
  <c r="F9" i="1"/>
  <c r="F10" i="5" s="1"/>
  <c r="F7" i="1"/>
  <c r="C10" i="1"/>
  <c r="C9" i="1"/>
  <c r="C10" i="5" s="1"/>
  <c r="C8" i="1"/>
  <c r="C31" i="4"/>
  <c r="C32" i="4" s="1"/>
  <c r="D31" i="4"/>
  <c r="D32" i="4" s="1"/>
  <c r="K32" i="2"/>
  <c r="J32" i="2"/>
  <c r="J23" i="2"/>
  <c r="K27" i="3"/>
  <c r="K22" i="2"/>
  <c r="J27" i="3"/>
  <c r="J22" i="2"/>
  <c r="I23" i="1"/>
  <c r="I22" i="1"/>
  <c r="I21" i="1"/>
  <c r="I20" i="1"/>
  <c r="I19" i="1"/>
  <c r="I18" i="1"/>
  <c r="I17" i="1"/>
  <c r="F17" i="1"/>
  <c r="G17" i="1"/>
  <c r="D17" i="1"/>
  <c r="A6" i="15"/>
  <c r="A12" i="1"/>
  <c r="D18" i="15"/>
  <c r="D17" i="15"/>
  <c r="D35" i="5"/>
  <c r="F34" i="5"/>
  <c r="E34" i="5"/>
  <c r="C34" i="5"/>
  <c r="F27" i="5"/>
  <c r="E27" i="5"/>
  <c r="F26" i="5"/>
  <c r="C22" i="5"/>
  <c r="D16" i="15"/>
  <c r="D19" i="15" s="1"/>
  <c r="D20" i="14"/>
  <c r="F25" i="1"/>
  <c r="D25" i="1"/>
  <c r="G25" i="1"/>
  <c r="F33" i="1"/>
  <c r="D33" i="1"/>
  <c r="G33" i="1"/>
  <c r="C21" i="1"/>
  <c r="F26" i="3"/>
  <c r="F25" i="3"/>
  <c r="F24" i="3"/>
  <c r="F23" i="3"/>
  <c r="F22" i="3"/>
  <c r="F21" i="3"/>
  <c r="F20" i="3"/>
  <c r="F19" i="3"/>
  <c r="F18" i="3"/>
  <c r="F17" i="3"/>
  <c r="F16" i="3"/>
  <c r="F15" i="3"/>
  <c r="F14" i="3"/>
  <c r="F27" i="3"/>
  <c r="F22" i="2"/>
  <c r="F13" i="3"/>
  <c r="F21" i="2"/>
  <c r="F20" i="2"/>
  <c r="F19" i="2"/>
  <c r="F18" i="2"/>
  <c r="F17" i="2"/>
  <c r="F16" i="2"/>
  <c r="F15" i="2"/>
  <c r="F14" i="2"/>
  <c r="F13" i="2"/>
  <c r="F23" i="2" s="1"/>
  <c r="F8" i="1"/>
  <c r="F13" i="12" s="1"/>
  <c r="F15" i="11"/>
  <c r="G15" i="11"/>
  <c r="F16" i="11"/>
  <c r="G16" i="11"/>
  <c r="F17" i="11"/>
  <c r="G17" i="11"/>
  <c r="F18" i="11"/>
  <c r="G18" i="11"/>
  <c r="F19" i="11"/>
  <c r="G19" i="11"/>
  <c r="F20" i="11"/>
  <c r="G20" i="11"/>
  <c r="F21" i="11"/>
  <c r="G21" i="11"/>
  <c r="F22" i="11"/>
  <c r="G22" i="11"/>
  <c r="F23" i="11"/>
  <c r="G23" i="11"/>
  <c r="F24" i="11"/>
  <c r="G24" i="11"/>
  <c r="F25" i="11"/>
  <c r="G25" i="11"/>
  <c r="F26" i="11"/>
  <c r="G26" i="11"/>
  <c r="F27" i="11"/>
  <c r="G27" i="11"/>
  <c r="F28" i="11"/>
  <c r="G28" i="11"/>
  <c r="F29" i="11"/>
  <c r="G29" i="11"/>
  <c r="F30" i="11"/>
  <c r="G30" i="11"/>
  <c r="F31" i="11"/>
  <c r="G31" i="11"/>
  <c r="F32" i="11"/>
  <c r="G32" i="11"/>
  <c r="F33" i="11"/>
  <c r="G33" i="11"/>
  <c r="F34" i="11"/>
  <c r="G34" i="11"/>
  <c r="F35" i="11"/>
  <c r="G35" i="11"/>
  <c r="F36" i="11"/>
  <c r="G36" i="11"/>
  <c r="F37" i="11"/>
  <c r="G37" i="11"/>
  <c r="F38" i="11"/>
  <c r="G38" i="11"/>
  <c r="F39" i="11"/>
  <c r="G39" i="11"/>
  <c r="F40" i="11"/>
  <c r="G40" i="11"/>
  <c r="F41" i="11"/>
  <c r="G41" i="11"/>
  <c r="F42" i="11"/>
  <c r="G42" i="11"/>
  <c r="F43" i="11"/>
  <c r="G43" i="11"/>
  <c r="F44" i="11"/>
  <c r="G44" i="11"/>
  <c r="F45" i="11"/>
  <c r="G45" i="11"/>
  <c r="F46" i="11"/>
  <c r="G46" i="11"/>
  <c r="F47" i="11"/>
  <c r="G47" i="11"/>
  <c r="F48" i="11"/>
  <c r="G48" i="11"/>
  <c r="F49" i="11"/>
  <c r="G49" i="11"/>
  <c r="F50" i="11"/>
  <c r="G50" i="11"/>
  <c r="F51" i="11"/>
  <c r="G51" i="11"/>
  <c r="F52" i="11"/>
  <c r="G52" i="11"/>
  <c r="F53" i="11"/>
  <c r="G53" i="11"/>
  <c r="F54" i="11"/>
  <c r="G54" i="11"/>
  <c r="F55" i="11"/>
  <c r="G55" i="11"/>
  <c r="F56" i="11"/>
  <c r="G56" i="11"/>
  <c r="F57" i="11"/>
  <c r="G57" i="11"/>
  <c r="F58" i="11"/>
  <c r="G58" i="11"/>
  <c r="F59" i="11"/>
  <c r="G59" i="11"/>
  <c r="F60" i="11"/>
  <c r="G60" i="11"/>
  <c r="F61" i="11"/>
  <c r="G61" i="11"/>
  <c r="F62" i="11"/>
  <c r="G62" i="11"/>
  <c r="F63" i="11"/>
  <c r="G63" i="11"/>
  <c r="F64" i="11"/>
  <c r="G64" i="11"/>
  <c r="F65" i="11"/>
  <c r="G65" i="11"/>
  <c r="F66" i="11"/>
  <c r="G66" i="11"/>
  <c r="F67" i="11"/>
  <c r="G67" i="11"/>
  <c r="F68" i="11"/>
  <c r="G68" i="11"/>
  <c r="F69" i="11"/>
  <c r="G69" i="11"/>
  <c r="C70" i="11"/>
  <c r="D70" i="11"/>
  <c r="E70" i="11"/>
  <c r="B76" i="11"/>
  <c r="H76" i="11"/>
  <c r="M76" i="11"/>
  <c r="B77" i="11"/>
  <c r="I77" i="11"/>
  <c r="K77" i="11"/>
  <c r="B78" i="11"/>
  <c r="I78" i="11"/>
  <c r="B79" i="11"/>
  <c r="I79" i="11"/>
  <c r="B80" i="11"/>
  <c r="B81" i="11"/>
  <c r="L81" i="11"/>
  <c r="L82" i="11"/>
  <c r="F86" i="11"/>
  <c r="G86" i="11"/>
  <c r="F87" i="11"/>
  <c r="G87" i="11"/>
  <c r="F88" i="11"/>
  <c r="G88" i="11"/>
  <c r="F89" i="11"/>
  <c r="G89" i="11"/>
  <c r="F90" i="11"/>
  <c r="G90" i="11"/>
  <c r="F91" i="11"/>
  <c r="G91" i="11"/>
  <c r="F92" i="11"/>
  <c r="G92" i="11"/>
  <c r="F93" i="11"/>
  <c r="G93" i="11"/>
  <c r="F94" i="11"/>
  <c r="G94" i="11"/>
  <c r="F95" i="11"/>
  <c r="G95" i="11"/>
  <c r="F96" i="11"/>
  <c r="G96" i="11"/>
  <c r="F97" i="11"/>
  <c r="G97" i="11"/>
  <c r="F98" i="11"/>
  <c r="G98" i="11"/>
  <c r="F99" i="11"/>
  <c r="G99" i="11"/>
  <c r="F100" i="11"/>
  <c r="G100" i="11"/>
  <c r="F101" i="11"/>
  <c r="G101" i="11"/>
  <c r="F102" i="11"/>
  <c r="G102" i="11"/>
  <c r="F103" i="11"/>
  <c r="G103" i="11"/>
  <c r="F104" i="11"/>
  <c r="G104" i="11"/>
  <c r="F105" i="11"/>
  <c r="G105" i="11"/>
  <c r="F106" i="11"/>
  <c r="G106" i="11"/>
  <c r="F107" i="11"/>
  <c r="G107" i="11"/>
  <c r="F108" i="11"/>
  <c r="G108" i="11"/>
  <c r="F109" i="11"/>
  <c r="G109" i="11"/>
  <c r="F110" i="11"/>
  <c r="G110" i="11"/>
  <c r="F111" i="11"/>
  <c r="G111" i="11"/>
  <c r="C112" i="11"/>
  <c r="C113" i="11"/>
  <c r="D112" i="11"/>
  <c r="D113" i="11"/>
  <c r="E112" i="11"/>
  <c r="E113" i="11"/>
  <c r="F18" i="5"/>
  <c r="E18" i="5"/>
  <c r="F19" i="5"/>
  <c r="E19" i="5"/>
  <c r="F20" i="5"/>
  <c r="E20" i="5"/>
  <c r="F21" i="5"/>
  <c r="E21" i="5"/>
  <c r="F22" i="5"/>
  <c r="E22" i="5"/>
  <c r="F23" i="5"/>
  <c r="E23" i="5"/>
  <c r="F24" i="5"/>
  <c r="E24" i="5" s="1"/>
  <c r="F25" i="5"/>
  <c r="F17" i="15"/>
  <c r="E17" i="15"/>
  <c r="F28" i="5"/>
  <c r="E28" i="5" s="1"/>
  <c r="F29" i="5"/>
  <c r="E29" i="5" s="1"/>
  <c r="F30" i="5"/>
  <c r="E30" i="5"/>
  <c r="F31" i="5"/>
  <c r="E31" i="5"/>
  <c r="F32" i="5"/>
  <c r="E32" i="5"/>
  <c r="F33" i="5"/>
  <c r="E33" i="5"/>
  <c r="F20" i="12"/>
  <c r="G20" i="12"/>
  <c r="F21" i="12"/>
  <c r="G21" i="12"/>
  <c r="F22" i="12"/>
  <c r="G22" i="12"/>
  <c r="F23" i="12"/>
  <c r="G23" i="12"/>
  <c r="F24" i="12"/>
  <c r="G24" i="12"/>
  <c r="F25" i="12"/>
  <c r="G25" i="12"/>
  <c r="F26" i="12"/>
  <c r="G26" i="12"/>
  <c r="F27" i="12"/>
  <c r="G27" i="12"/>
  <c r="F28" i="12"/>
  <c r="G28" i="12"/>
  <c r="F29" i="12"/>
  <c r="G29" i="12"/>
  <c r="F30" i="12"/>
  <c r="G30" i="12"/>
  <c r="F31" i="12"/>
  <c r="G31" i="12"/>
  <c r="F32" i="12"/>
  <c r="G32" i="12"/>
  <c r="F33" i="12"/>
  <c r="G33" i="12"/>
  <c r="F34" i="12"/>
  <c r="G34" i="12"/>
  <c r="F35" i="12"/>
  <c r="G35" i="12"/>
  <c r="F36" i="12"/>
  <c r="G36" i="12"/>
  <c r="D37" i="12"/>
  <c r="F37" i="12"/>
  <c r="E37" i="12"/>
  <c r="G27" i="3"/>
  <c r="G22" i="2"/>
  <c r="D18" i="1"/>
  <c r="F18" i="1"/>
  <c r="G18" i="1"/>
  <c r="D19" i="1"/>
  <c r="G19" i="1"/>
  <c r="F19" i="1"/>
  <c r="E19" i="1"/>
  <c r="D20" i="1"/>
  <c r="F20" i="1"/>
  <c r="G20" i="1"/>
  <c r="D21" i="1"/>
  <c r="G21" i="1"/>
  <c r="F21" i="1"/>
  <c r="E21" i="1"/>
  <c r="D22" i="1"/>
  <c r="G22" i="1"/>
  <c r="F22" i="1"/>
  <c r="E22" i="1"/>
  <c r="D23" i="1"/>
  <c r="F23" i="1"/>
  <c r="G23" i="1" s="1"/>
  <c r="E23" i="1"/>
  <c r="D24" i="1"/>
  <c r="E24" i="1"/>
  <c r="F24" i="1"/>
  <c r="F19" i="14"/>
  <c r="D26" i="1"/>
  <c r="E26" i="1" s="1"/>
  <c r="F26" i="1"/>
  <c r="D27" i="1"/>
  <c r="F27" i="1"/>
  <c r="E27" i="1"/>
  <c r="D28" i="1"/>
  <c r="F28" i="1"/>
  <c r="G28" i="1" s="1"/>
  <c r="E28" i="1"/>
  <c r="D29" i="1"/>
  <c r="F29" i="1"/>
  <c r="G29" i="1"/>
  <c r="D30" i="1"/>
  <c r="E30" i="1"/>
  <c r="F30" i="1"/>
  <c r="D31" i="1"/>
  <c r="E31" i="1"/>
  <c r="F31" i="1"/>
  <c r="G31" i="1"/>
  <c r="D32" i="1"/>
  <c r="F32" i="1"/>
  <c r="E32" i="1"/>
  <c r="G32" i="1"/>
  <c r="E26" i="5"/>
  <c r="E20" i="1"/>
  <c r="E17" i="1"/>
  <c r="E25" i="5"/>
  <c r="F70" i="11"/>
  <c r="G37" i="12"/>
  <c r="F39" i="12"/>
  <c r="G23" i="2"/>
  <c r="G26" i="2" s="1"/>
  <c r="G112" i="11"/>
  <c r="G113" i="11"/>
  <c r="K23" i="2"/>
  <c r="K33" i="2" s="1"/>
  <c r="G70" i="11"/>
  <c r="E18" i="1"/>
  <c r="F112" i="11"/>
  <c r="F113" i="11"/>
  <c r="C9" i="15"/>
  <c r="B13" i="12"/>
  <c r="C9" i="5"/>
  <c r="C8" i="15"/>
  <c r="E33" i="1"/>
  <c r="G24" i="1"/>
  <c r="E29" i="1"/>
  <c r="G30" i="1"/>
  <c r="D19" i="14"/>
  <c r="E25" i="1"/>
  <c r="G19" i="14"/>
  <c r="E19" i="14"/>
  <c r="B15" i="12"/>
  <c r="C11" i="5"/>
  <c r="C11" i="15"/>
  <c r="F8" i="15"/>
  <c r="C8" i="5"/>
  <c r="F8" i="5"/>
  <c r="E8" i="4"/>
  <c r="F10" i="15" l="1"/>
  <c r="G26" i="1"/>
  <c r="G27" i="1"/>
  <c r="F18" i="15"/>
  <c r="E18" i="15" s="1"/>
  <c r="F20" i="14"/>
  <c r="G20" i="14" s="1"/>
  <c r="E68" i="17"/>
  <c r="F68" i="17"/>
  <c r="E40" i="17"/>
  <c r="E81" i="17"/>
  <c r="F53" i="17"/>
  <c r="F27" i="17"/>
  <c r="F40" i="17"/>
  <c r="F81" i="17"/>
  <c r="E53" i="17"/>
  <c r="E27" i="17"/>
  <c r="F27" i="2"/>
  <c r="D15" i="1"/>
  <c r="F16" i="5"/>
  <c r="E16" i="5" s="1"/>
  <c r="G27" i="2"/>
  <c r="G32" i="2" s="1"/>
  <c r="J33" i="2"/>
  <c r="H16" i="1" s="1"/>
  <c r="H15" i="1"/>
  <c r="H34" i="1" s="1"/>
  <c r="G16" i="5"/>
  <c r="F26" i="2"/>
  <c r="H16" i="5"/>
  <c r="I15" i="1"/>
  <c r="I34" i="1" s="1"/>
  <c r="F15" i="1"/>
  <c r="H17" i="5"/>
  <c r="I16" i="1"/>
  <c r="G17" i="5"/>
  <c r="A3" i="4"/>
  <c r="A3" i="2"/>
  <c r="A3" i="3" s="1"/>
  <c r="F12" i="12"/>
  <c r="I9" i="2"/>
  <c r="I9" i="3"/>
  <c r="F9" i="5"/>
  <c r="F9" i="15"/>
  <c r="F14" i="12"/>
  <c r="F11" i="15"/>
  <c r="F15" i="12"/>
  <c r="C10" i="15"/>
  <c r="B14" i="12"/>
  <c r="F32" i="2" l="1"/>
  <c r="D16" i="1" s="1"/>
  <c r="D34" i="1" s="1"/>
  <c r="E20" i="14"/>
  <c r="F17" i="5"/>
  <c r="E17" i="5" s="1"/>
  <c r="G33" i="2"/>
  <c r="F16" i="1"/>
  <c r="F18" i="14" s="1"/>
  <c r="H35" i="5"/>
  <c r="E35" i="5"/>
  <c r="F35" i="5"/>
  <c r="F16" i="15"/>
  <c r="G15" i="1"/>
  <c r="E15" i="1"/>
  <c r="F34" i="1" l="1"/>
  <c r="F35" i="1" s="1"/>
  <c r="F33" i="2"/>
  <c r="G16" i="1"/>
  <c r="D18" i="14"/>
  <c r="D21" i="14" s="1"/>
  <c r="E16" i="1"/>
  <c r="E34" i="1" s="1"/>
  <c r="E16" i="15"/>
  <c r="E19" i="15" s="1"/>
  <c r="F19" i="15"/>
  <c r="F21" i="15" s="1"/>
  <c r="F37" i="5"/>
  <c r="F36" i="5"/>
  <c r="F21" i="14"/>
  <c r="F36" i="1" l="1"/>
  <c r="G34" i="1"/>
  <c r="G21" i="14"/>
  <c r="G18" i="14"/>
  <c r="E18" i="14"/>
  <c r="E21" i="14" s="1"/>
</calcChain>
</file>

<file path=xl/sharedStrings.xml><?xml version="1.0" encoding="utf-8"?>
<sst xmlns="http://schemas.openxmlformats.org/spreadsheetml/2006/main" count="775" uniqueCount="411">
  <si>
    <t>Signature of Sub-grantee Official          Date</t>
  </si>
  <si>
    <t>Monthly Rate ($)</t>
  </si>
  <si>
    <t>Support Servces Training Related</t>
  </si>
  <si>
    <t>Occupational Classroom Training ITAs</t>
  </si>
  <si>
    <t>Supportive Services</t>
  </si>
  <si>
    <t>Fixed Fee</t>
  </si>
  <si>
    <t>Current Approved Budget ($)</t>
  </si>
  <si>
    <t>Increases / (Decreases ($)</t>
  </si>
  <si>
    <t xml:space="preserve">Modified Budget ($) </t>
  </si>
  <si>
    <t>FORM 1A</t>
  </si>
  <si>
    <t>A. Sub Grantee:</t>
  </si>
  <si>
    <t>A. Sub-grantee:</t>
  </si>
  <si>
    <t>On-the Job Training (OJT)</t>
  </si>
  <si>
    <t xml:space="preserve">BUDGET SUMMARY </t>
  </si>
  <si>
    <t>ADULT or DISLOCATED WORKERS</t>
  </si>
  <si>
    <t>Note:  This form must accompany all contract modification requests.</t>
  </si>
  <si>
    <t>Signature of Sub-grantee Official                                         Date</t>
  </si>
  <si>
    <t>CHICAGO COOK WORKFORCE PARTNERSHIP</t>
  </si>
  <si>
    <t>BUDGET REVISION</t>
  </si>
  <si>
    <t>No. Mos.</t>
  </si>
  <si>
    <t>FORM 1</t>
  </si>
  <si>
    <t>B. Vendor Code#:</t>
  </si>
  <si>
    <t>D. CFDA#:</t>
  </si>
  <si>
    <t>C. Program:</t>
  </si>
  <si>
    <t>Total Program Cost ($)</t>
  </si>
  <si>
    <t>Other Funding Share of Costs ($)</t>
  </si>
  <si>
    <t>(1)</t>
  </si>
  <si>
    <t xml:space="preserve">            Item of Expenditure</t>
  </si>
  <si>
    <t>(2)</t>
  </si>
  <si>
    <t>WIA % of Total Cost</t>
  </si>
  <si>
    <t>(3)</t>
  </si>
  <si>
    <t>(4)</t>
  </si>
  <si>
    <t>(5)</t>
  </si>
  <si>
    <t>Personnel</t>
  </si>
  <si>
    <t>Fringe Benefit</t>
  </si>
  <si>
    <t>Operating/Technical</t>
  </si>
  <si>
    <t>Professional and Technical Services</t>
  </si>
  <si>
    <t>Materials and Supplies</t>
  </si>
  <si>
    <t>Equipment</t>
  </si>
  <si>
    <t>Other (please specify)</t>
  </si>
  <si>
    <t>Customized Training</t>
  </si>
  <si>
    <t>Academic Remediation/Pre-vocational Services</t>
  </si>
  <si>
    <t>Name (Type or print)</t>
  </si>
  <si>
    <t>Title (Type or print)</t>
  </si>
  <si>
    <t>TOTAL</t>
  </si>
  <si>
    <t>Date</t>
  </si>
  <si>
    <t>PERSONNEL BUDGET</t>
  </si>
  <si>
    <t>FORM 2</t>
  </si>
  <si>
    <t>Position/Title</t>
  </si>
  <si>
    <t>Employee Name</t>
  </si>
  <si>
    <t>% of Time Spent on Program</t>
  </si>
  <si>
    <t>(6)</t>
  </si>
  <si>
    <t>Total Program Cost</t>
  </si>
  <si>
    <t>(7)</t>
  </si>
  <si>
    <t>(8)</t>
  </si>
  <si>
    <t>E.</t>
  </si>
  <si>
    <t>Type of fringe Benefit</t>
  </si>
  <si>
    <t>Total Cost ($)</t>
  </si>
  <si>
    <t>Please Show Calculations Below:</t>
  </si>
  <si>
    <t xml:space="preserve"> = .0620 x Line 9</t>
  </si>
  <si>
    <t>= .0145 x Line 9</t>
  </si>
  <si>
    <t xml:space="preserve">         b. Medicare</t>
  </si>
  <si>
    <t>F. Fringe Benefits and Total Personnel Cost</t>
  </si>
  <si>
    <t>B. Program:</t>
  </si>
  <si>
    <t>FORM 2A</t>
  </si>
  <si>
    <t>Total From Form 2A</t>
  </si>
  <si>
    <t>Item of Expenditure</t>
  </si>
  <si>
    <t>FORM 3</t>
  </si>
  <si>
    <t>% Training Cost to Total Budget</t>
  </si>
  <si>
    <t>NON-PERSONNEL BUDGET</t>
  </si>
  <si>
    <t>Total Training Costs</t>
  </si>
  <si>
    <t>C. FEIN:</t>
  </si>
  <si>
    <t>D. Contract Number:</t>
  </si>
  <si>
    <t>E. Contract Number:</t>
  </si>
  <si>
    <t>F. Contract Period:</t>
  </si>
  <si>
    <t>G. Award Allocation:</t>
  </si>
  <si>
    <t>H.  FEIN:</t>
  </si>
  <si>
    <t>J:  Sub-grantee Authorization</t>
  </si>
  <si>
    <t>K:  Chicago Cook Workforce Partnership Authorization</t>
  </si>
  <si>
    <t>C:    FEIN:</t>
  </si>
  <si>
    <t>D:   Contract Number:</t>
  </si>
  <si>
    <t xml:space="preserve">Signature </t>
  </si>
  <si>
    <t>Signature                                                                         Date</t>
  </si>
  <si>
    <t>H. FEIN</t>
  </si>
  <si>
    <t>SUB GRANTEE REIMBURSEMENT VOUCHER</t>
  </si>
  <si>
    <t>Page 1 of 3</t>
  </si>
  <si>
    <r>
      <t xml:space="preserve">Sub-Grantee:  </t>
    </r>
    <r>
      <rPr>
        <b/>
        <sz val="11"/>
        <rFont val="Arial"/>
        <family val="2"/>
      </rPr>
      <t xml:space="preserve"> </t>
    </r>
  </si>
  <si>
    <t xml:space="preserve">Month:  </t>
  </si>
  <si>
    <t xml:space="preserve">Voucher #  </t>
  </si>
  <si>
    <t xml:space="preserve">Contract #:    </t>
  </si>
  <si>
    <t>Voucher Period Covered:</t>
  </si>
  <si>
    <t>to</t>
  </si>
  <si>
    <t xml:space="preserve">Project Name:  </t>
  </si>
  <si>
    <t>Contact Person:</t>
  </si>
  <si>
    <t xml:space="preserve">Address:         </t>
  </si>
  <si>
    <t>E-Mail Address:</t>
  </si>
  <si>
    <t xml:space="preserve">Phone #:         </t>
  </si>
  <si>
    <t>Check One If Re-submission or Final Voucher:</t>
  </si>
  <si>
    <t xml:space="preserve">Federal Employer I.D. #:  </t>
  </si>
  <si>
    <t>Re-submission (Refer to Original Voucher # With "R" Suffix)</t>
  </si>
  <si>
    <t>Grant #:   12-681007</t>
  </si>
  <si>
    <t>Final submission (Refer to Original Voucher # With "F" Suffix)</t>
  </si>
  <si>
    <t xml:space="preserve">CFDA# </t>
  </si>
  <si>
    <t>For The Partnership Use Only</t>
  </si>
  <si>
    <t>Acct#</t>
  </si>
  <si>
    <t>Cost Category</t>
  </si>
  <si>
    <t>Approved Budget</t>
  </si>
  <si>
    <t>Voucher Amount Requested</t>
  </si>
  <si>
    <t>Cumulative Requested to Date</t>
  </si>
  <si>
    <t>Total Requested</t>
  </si>
  <si>
    <t>Available Balance</t>
  </si>
  <si>
    <t xml:space="preserve">Additions (Deletions) </t>
  </si>
  <si>
    <t>Amount Approved</t>
  </si>
  <si>
    <t>Comments</t>
  </si>
  <si>
    <t>Program:</t>
  </si>
  <si>
    <t>Staff Salary and Wages</t>
  </si>
  <si>
    <t>Staff Fringe Benefits</t>
  </si>
  <si>
    <t>Temporary Employees</t>
  </si>
  <si>
    <t>Payroll Taxes</t>
  </si>
  <si>
    <t>Conferences/Workshops</t>
  </si>
  <si>
    <t>Staff Training</t>
  </si>
  <si>
    <t>Prof &amp; Tech Membership Fees</t>
  </si>
  <si>
    <t>Registration Fees</t>
  </si>
  <si>
    <t>Training Supplies</t>
  </si>
  <si>
    <t>Tuition Reimbursement</t>
  </si>
  <si>
    <t>Local Travel</t>
  </si>
  <si>
    <t>Out of Town Travel</t>
  </si>
  <si>
    <t>Computer &amp; Equipment</t>
  </si>
  <si>
    <t>Furniture &amp; Fixture</t>
  </si>
  <si>
    <t>Lease Expense</t>
  </si>
  <si>
    <t>Software</t>
  </si>
  <si>
    <t>Depreciation Expense</t>
  </si>
  <si>
    <t>Accounting</t>
  </si>
  <si>
    <t>Auditing</t>
  </si>
  <si>
    <t>Cell Phones</t>
  </si>
  <si>
    <t>Consultants</t>
  </si>
  <si>
    <t>Incentive Programs</t>
  </si>
  <si>
    <t>Indirect Costs</t>
  </si>
  <si>
    <t>Payroll Processing Fees</t>
  </si>
  <si>
    <t>Professional Services</t>
  </si>
  <si>
    <t>Profit</t>
  </si>
  <si>
    <t>Special Programs</t>
  </si>
  <si>
    <t>Telephone</t>
  </si>
  <si>
    <t>Business Owners Insurance</t>
  </si>
  <si>
    <t>Directors &amp; Officers Insurance</t>
  </si>
  <si>
    <t>Errors &amp; Omissions</t>
  </si>
  <si>
    <t>Insurance-multi-peril</t>
  </si>
  <si>
    <t>Professional Insurance</t>
  </si>
  <si>
    <t>Unemployment Insurance</t>
  </si>
  <si>
    <t>Assessment Tools</t>
  </si>
  <si>
    <t>Book, Periodicals &amp; Publishing</t>
  </si>
  <si>
    <t>Computer Operation Supplies</t>
  </si>
  <si>
    <t>Instructional Supplies</t>
  </si>
  <si>
    <t>Office Supplies</t>
  </si>
  <si>
    <t>Advertising/Marketing</t>
  </si>
  <si>
    <t>Conference Calls</t>
  </si>
  <si>
    <t>Delivery &amp; Postage</t>
  </si>
  <si>
    <t>Duplication &amp; Printing</t>
  </si>
  <si>
    <t>Maintenance - Computer &amp; Equipment</t>
  </si>
  <si>
    <t>Maintenance - Facility/Office</t>
  </si>
  <si>
    <t>Maintenance - Other</t>
  </si>
  <si>
    <t>Meeting Expenses</t>
  </si>
  <si>
    <t>Miscellaneous Expenses</t>
  </si>
  <si>
    <t>Subsription/Membership Dues</t>
  </si>
  <si>
    <t>Utilities</t>
  </si>
  <si>
    <t>Support Services - Non-Training</t>
  </si>
  <si>
    <t>Equipment Rental</t>
  </si>
  <si>
    <t>Occupancy - Rent</t>
  </si>
  <si>
    <t>Occupancy -Tenant Service</t>
  </si>
  <si>
    <t>Rent - Other Facility</t>
  </si>
  <si>
    <t>Total Program Cost:</t>
  </si>
  <si>
    <t>Training:</t>
  </si>
  <si>
    <t>Academic Rem./Pre-Voc.</t>
  </si>
  <si>
    <t>Apprenticeships</t>
  </si>
  <si>
    <t>Bridge Program</t>
  </si>
  <si>
    <t>Customize Training</t>
  </si>
  <si>
    <t>Incumbent Worker Training</t>
  </si>
  <si>
    <t>Other</t>
  </si>
  <si>
    <t>Occ Classrm Train-ITA Tuition &amp; Supp</t>
  </si>
  <si>
    <r>
      <t>Occ Classrm Train-</t>
    </r>
    <r>
      <rPr>
        <b/>
        <sz val="9"/>
        <rFont val="Arial"/>
        <family val="2"/>
      </rPr>
      <t>NON</t>
    </r>
    <r>
      <rPr>
        <sz val="9"/>
        <rFont val="Arial"/>
        <family val="2"/>
      </rPr>
      <t xml:space="preserve"> ITA </t>
    </r>
  </si>
  <si>
    <t>On-the-Job Training OJT</t>
  </si>
  <si>
    <t>Paid Work Experience-Wages</t>
  </si>
  <si>
    <t>Paid Work Experience-Fringe</t>
  </si>
  <si>
    <t>Paid Work Experience-Taxes</t>
  </si>
  <si>
    <t>Recognition Events and Activites</t>
  </si>
  <si>
    <t>Stipend</t>
  </si>
  <si>
    <t>Child Care</t>
  </si>
  <si>
    <t>Clothing</t>
  </si>
  <si>
    <t xml:space="preserve">Eye Glasses </t>
  </si>
  <si>
    <t>Health Care</t>
  </si>
  <si>
    <t>Testing Fees</t>
  </si>
  <si>
    <t>Transportation</t>
  </si>
  <si>
    <t>Other Supportive Services</t>
  </si>
  <si>
    <t>Needs Based Payments</t>
  </si>
  <si>
    <t>Participant Assessment</t>
  </si>
  <si>
    <t>Job Search Assistance</t>
  </si>
  <si>
    <t>Intensive Materials</t>
  </si>
  <si>
    <t>Other Intensive Services</t>
  </si>
  <si>
    <t>Total Training Cost:</t>
  </si>
  <si>
    <t>Total Cost:</t>
  </si>
  <si>
    <t>Agency Certification</t>
  </si>
  <si>
    <t>Codes</t>
  </si>
  <si>
    <t>Line Item Overrun</t>
  </si>
  <si>
    <t xml:space="preserve">I certify, as an officer of the agency, that this reimbursement claim represents expenditures incurred and disbursed during the reporting period, that said expenditures are part of the approved budget contained in the contract and that payment has not been previously requested or received.  All expenditures are necessary, reasonable, allowable and allocable per approved cost allocation plan. </t>
  </si>
  <si>
    <t>Not In Budget</t>
  </si>
  <si>
    <t>In addition, all necessary documentation is on file at our office and is available during normal busniess hours for inspection by The Partnership, DCEO, DOL or any other authorized agency.  I understand that any disallowed costs will be borne by our agency and may have negative influence on our performance evaluation.</t>
  </si>
  <si>
    <t>Not Allowable Costs</t>
  </si>
  <si>
    <t>Authorized Signature:________________________________________________________</t>
  </si>
  <si>
    <t>Date:</t>
  </si>
  <si>
    <t>Lack Documentation</t>
  </si>
  <si>
    <t xml:space="preserve">        Title:                               ____________________________________________________ </t>
  </si>
  <si>
    <t>Unable to Confirm Costs</t>
  </si>
  <si>
    <t>CFDA#</t>
  </si>
  <si>
    <t>Grant #:______________</t>
  </si>
  <si>
    <t xml:space="preserve">Contract #    </t>
  </si>
  <si>
    <t>Page 2 of 4</t>
  </si>
  <si>
    <t>Chief Executive Officer</t>
  </si>
  <si>
    <t>Work Experience - Wages</t>
  </si>
  <si>
    <t>Work Experience - Taxes</t>
  </si>
  <si>
    <t>Occupational Classroom Training ITA's, (Includes books, materials and related items).</t>
  </si>
  <si>
    <t>Karin M. Norington-Reaves</t>
  </si>
  <si>
    <t>Signature of Sub-grantee Official                       Date</t>
  </si>
  <si>
    <t>FORM 1B</t>
  </si>
  <si>
    <t>THE PARTNERSHIP</t>
  </si>
  <si>
    <t>Delegate Agency Chart of Accounts</t>
  </si>
  <si>
    <t>Cost Categories</t>
  </si>
  <si>
    <t>Bridge Programs</t>
  </si>
  <si>
    <t>Recognition Events and Activities</t>
  </si>
  <si>
    <t>Subscription/Membership Dues</t>
  </si>
  <si>
    <t>Occupancy-Tenant Service</t>
  </si>
  <si>
    <t>Dental Care</t>
  </si>
  <si>
    <t>Group Health Insurance</t>
  </si>
  <si>
    <t>Group Life Insurance</t>
  </si>
  <si>
    <t>Pension Admin</t>
  </si>
  <si>
    <t>401K Admin</t>
  </si>
  <si>
    <t>401K Employer Match</t>
  </si>
  <si>
    <t>Social Security Medicare</t>
  </si>
  <si>
    <t>Unemployment Compensation</t>
  </si>
  <si>
    <t>Vision Care</t>
  </si>
  <si>
    <t>Workmen's Compensation</t>
  </si>
  <si>
    <t>Support Services - Non Training</t>
  </si>
  <si>
    <t>Supportive Services - Non Training</t>
  </si>
  <si>
    <t>1st Quarter Total Program Cost ($)</t>
  </si>
  <si>
    <r>
      <t>Occupational Classroom Training  Non ITA's,</t>
    </r>
    <r>
      <rPr>
        <sz val="9"/>
        <color indexed="8"/>
        <rFont val="Times New Roman"/>
        <family val="1"/>
      </rPr>
      <t xml:space="preserve"> (Includes books, materials and related items).</t>
    </r>
  </si>
  <si>
    <r>
      <t xml:space="preserve">Brief Line Item Description &amp; Justification                                                 </t>
    </r>
    <r>
      <rPr>
        <b/>
        <sz val="8"/>
        <color indexed="8"/>
        <rFont val="Calibri"/>
        <family val="2"/>
      </rPr>
      <t>(Please show justification for Total Cost in the Budget Narrative)</t>
    </r>
  </si>
  <si>
    <t>WIA 2014 PROGRAM 1st QUARTER BUDGET SUMMARY  (JULY 2014 - SEPTEMBER 2014) ONLY</t>
  </si>
  <si>
    <t>I. Budget Summary for WIA 2014</t>
  </si>
  <si>
    <t>Direct Training</t>
  </si>
  <si>
    <t xml:space="preserve">1st Quarter WIA PY'14  Share of Cost ($) </t>
  </si>
  <si>
    <t xml:space="preserve">  (17.258 WIA Adult Activates,  17.278 WIA Dislocated Workers Activities)</t>
  </si>
  <si>
    <t>Other Program Costs</t>
  </si>
  <si>
    <t>Support Services</t>
  </si>
  <si>
    <t>FORM 1C</t>
  </si>
  <si>
    <t>Make sure Budget Revision Recap Form 1C is included with this Budget Revision Summary Form 1B</t>
  </si>
  <si>
    <t>Make sure Budget Revision Summary Form 1B reflects the correct totals from this Budget Recap form 1C before applying authorize signature.</t>
  </si>
  <si>
    <t>Stipends</t>
  </si>
  <si>
    <t>(please specify)</t>
  </si>
  <si>
    <t xml:space="preserve">Other </t>
  </si>
  <si>
    <t>Supportive Services - Training Related</t>
  </si>
  <si>
    <t>Supportive Services-Training Related</t>
  </si>
  <si>
    <t>Occupational Classroom Training Non ITAs</t>
  </si>
  <si>
    <t>Apprenticeships/Internships</t>
  </si>
  <si>
    <t>Support Services - Training Related</t>
  </si>
  <si>
    <t>% Supportive Services to Total Budget</t>
  </si>
  <si>
    <t/>
  </si>
  <si>
    <t>(9)</t>
  </si>
  <si>
    <t>One Stop Operator Costs</t>
  </si>
  <si>
    <t>WIOA One Stop Operating Costs</t>
  </si>
  <si>
    <t>DT =</t>
  </si>
  <si>
    <t>Staff time for Direct Training</t>
  </si>
  <si>
    <t>(10)</t>
  </si>
  <si>
    <r>
      <t xml:space="preserve">Staff Time for </t>
    </r>
    <r>
      <rPr>
        <b/>
        <sz val="11"/>
        <color indexed="8"/>
        <rFont val="Calibri"/>
        <family val="2"/>
      </rPr>
      <t>DT</t>
    </r>
  </si>
  <si>
    <t xml:space="preserve"> (11) Totals</t>
  </si>
  <si>
    <t>Staff Time   DT</t>
  </si>
  <si>
    <t>Staff Time DT</t>
  </si>
  <si>
    <t xml:space="preserve"> (5) Total All Costs</t>
  </si>
  <si>
    <t>Signature of Chief Financial Offier (or equivalent)          Date</t>
  </si>
  <si>
    <t xml:space="preserve">Signature of Chief Financial Offier (or equivalent)       </t>
  </si>
  <si>
    <t xml:space="preserve"> D.  Non-Personnel Allocation</t>
  </si>
  <si>
    <t>American Rescue Plan</t>
  </si>
  <si>
    <t>N/A</t>
  </si>
  <si>
    <t>Chicago Cook Workforce Partnership</t>
  </si>
  <si>
    <r>
      <t xml:space="preserve">Please complete a detailed explanation of each line on the Non-Personnel budget page (Form 3).  The description should include details on what will be paid for, any calculations that were used to determine the </t>
    </r>
    <r>
      <rPr>
        <b/>
        <sz val="12"/>
        <color indexed="8"/>
        <rFont val="Times New Roman"/>
        <family val="1"/>
      </rPr>
      <t>Total Program Cost</t>
    </r>
    <r>
      <rPr>
        <sz val="12"/>
        <color indexed="8"/>
        <rFont val="Times New Roman"/>
        <family val="1"/>
      </rPr>
      <t xml:space="preserve"> and how the costs are Allowable, Necessary, Reasonable and Allocable. (</t>
    </r>
    <r>
      <rPr>
        <b/>
        <sz val="12"/>
        <color indexed="8"/>
        <rFont val="Times New Roman"/>
        <family val="1"/>
      </rPr>
      <t>If necessary, expand the space allowed for each line item</t>
    </r>
    <r>
      <rPr>
        <sz val="12"/>
        <color indexed="8"/>
        <rFont val="Times New Roman"/>
        <family val="1"/>
      </rPr>
      <t xml:space="preserve"> </t>
    </r>
    <r>
      <rPr>
        <b/>
        <sz val="12"/>
        <color indexed="8"/>
        <rFont val="Times New Roman"/>
        <family val="1"/>
      </rPr>
      <t>or table)</t>
    </r>
    <r>
      <rPr>
        <sz val="12"/>
        <color indexed="8"/>
        <rFont val="Times New Roman"/>
        <family val="1"/>
      </rPr>
      <t>.</t>
    </r>
  </si>
  <si>
    <r>
      <t>Operating/Technical Costs</t>
    </r>
    <r>
      <rPr>
        <sz val="12"/>
        <color indexed="8"/>
        <rFont val="Times New Roman"/>
        <family val="1"/>
      </rPr>
      <t xml:space="preserve"> – the proposed cost of each of the following items as applicable: accounting, auditing, legal, publications, rental of property, rental of equipment/services, repair/maintenance of property, repair/maintenance of equipment, utilities, telephone, local transportation, postage, advertising, meeting costs, reproduction, dues, memberships, messenger service (See Delegate Agency Chart of Accounts included with excel budget forms for complete items under the operating/technical category).  </t>
    </r>
  </si>
  <si>
    <t>Item</t>
  </si>
  <si>
    <t>Total Costs</t>
  </si>
  <si>
    <t>Basis for Allocation</t>
  </si>
  <si>
    <t>% Allocated to Program</t>
  </si>
  <si>
    <t>Total Program Costs</t>
  </si>
  <si>
    <t>Totals</t>
  </si>
  <si>
    <r>
      <t>Professional and Technical Services</t>
    </r>
    <r>
      <rPr>
        <sz val="12"/>
        <color indexed="8"/>
        <rFont val="Times New Roman"/>
        <family val="1"/>
      </rPr>
      <t xml:space="preserve"> - consultants/sub-contractors; include the name of each consultant/sub-contractor and the service to be provided</t>
    </r>
  </si>
  <si>
    <r>
      <t>Materials and Supplies</t>
    </r>
    <r>
      <rPr>
        <sz val="12"/>
        <color indexed="8"/>
        <rFont val="Times New Roman"/>
        <family val="1"/>
      </rPr>
      <t xml:space="preserve"> - stationery and office supplies, tools, materials and supplies, books and related materials</t>
    </r>
  </si>
  <si>
    <r>
      <t>Equipment Costs</t>
    </r>
    <r>
      <rPr>
        <sz val="12"/>
        <color indexed="8"/>
        <rFont val="Times New Roman"/>
        <family val="1"/>
      </rPr>
      <t xml:space="preserve"> </t>
    </r>
    <r>
      <rPr>
        <b/>
        <sz val="12"/>
        <color indexed="8"/>
        <rFont val="Times New Roman"/>
        <family val="1"/>
      </rPr>
      <t>–</t>
    </r>
    <r>
      <rPr>
        <sz val="12"/>
        <color indexed="8"/>
        <rFont val="Times New Roman"/>
        <family val="1"/>
      </rPr>
      <t xml:space="preserve"> office equipment and furnishings, telephone networks, information technology equipment, reproduction and printing equipment, and motor vehicles.</t>
    </r>
  </si>
  <si>
    <t>2 CFR Part 200 defines Equipment as an article of non-expandable tangible personal property having a useful life of more than one (1) year and an acquisition cost which equals or exceeds the lesser of the capitalization level established by the organization for financial statement purposes or $5,000.  All equipment should be placed in this line (this includes items under $1,000.00 such as Laptops, cameras, etc.).</t>
  </si>
  <si>
    <r>
      <t xml:space="preserve">Equipment purchases with a cost per single item of $1,000 or greater or an aggregate amount of $5,000 or greater (for example 6 computers at $900 each) or greater requires prior approval. </t>
    </r>
    <r>
      <rPr>
        <b/>
        <u/>
        <sz val="12"/>
        <color indexed="8"/>
        <rFont val="Times New Roman"/>
        <family val="1"/>
      </rPr>
      <t>Just because equipment costs are included in your budget submission and your budget is approved, does NOT constitute approval by The Partnership to purchase.</t>
    </r>
    <r>
      <rPr>
        <sz val="12"/>
        <color indexed="8"/>
        <rFont val="Times New Roman"/>
        <family val="1"/>
      </rPr>
      <t xml:space="preserve">  A request for approval to purchase along with small purchase procurement form indicating at least three inquiries from vendors to purchase such items will be required before any purchase is made.  If approved, additional inventory forms will be required. Note: Purchase of Equipment will not be approved during the last quarter of the contract period.</t>
    </r>
  </si>
  <si>
    <r>
      <t>Other (Please specify)</t>
    </r>
    <r>
      <rPr>
        <sz val="12"/>
        <color indexed="8"/>
        <rFont val="Times New Roman"/>
        <family val="1"/>
      </rPr>
      <t xml:space="preserve"> - expenses that do not fit in the other account categories</t>
    </r>
  </si>
  <si>
    <r>
      <t>Description</t>
    </r>
    <r>
      <rPr>
        <sz val="12"/>
        <color indexed="8"/>
        <rFont val="Times New Roman"/>
        <family val="1"/>
      </rPr>
      <t xml:space="preserve">: </t>
    </r>
  </si>
  <si>
    <t>ALL PARTICIPANT RELATED LINE ITEMS REQUIRE CALCULATIONS AND EXPLANATIONS TO BE PROVIDED BELOW</t>
  </si>
  <si>
    <r>
      <t xml:space="preserve">Customized Training – </t>
    </r>
    <r>
      <rPr>
        <sz val="12"/>
        <color indexed="8"/>
        <rFont val="Times New Roman"/>
        <family val="1"/>
      </rPr>
      <t>Expenses for training designed to meet the special requirements of an employer or group of employers, conducted with a commitment by the employer to employ all individuals upon successful completion of training (proposed 20 CFR 680.760). Under WIOA, employers were required to pay for at least 50% of the cost of the training; however, WIOA removes the precise figure and says that the employer must pay for a “</t>
    </r>
    <r>
      <rPr>
        <b/>
        <i/>
        <sz val="12"/>
        <color indexed="8"/>
        <rFont val="Times New Roman"/>
        <family val="1"/>
      </rPr>
      <t>significant</t>
    </r>
    <r>
      <rPr>
        <sz val="12"/>
        <color indexed="8"/>
        <rFont val="Times New Roman"/>
        <family val="1"/>
      </rPr>
      <t xml:space="preserve"> cost of the training.”</t>
    </r>
  </si>
  <si>
    <r>
      <rPr>
        <b/>
        <sz val="12"/>
        <color indexed="8"/>
        <rFont val="Times New Roman"/>
        <family val="1"/>
      </rPr>
      <t>On‐The‐Job Training (OJT)</t>
    </r>
    <r>
      <rPr>
        <sz val="12"/>
        <color indexed="8"/>
        <rFont val="Times New Roman"/>
        <family val="1"/>
      </rPr>
      <t xml:space="preserve"> - Contract(s) with an employer(s) in the public, private non-profit, or private sector. Through the OJT contract, occupational training is provided for the WIOA participant in exchange for the reimbursement for the extraordinary costs of providing the training and supervision related to the training. (Defined at WIOA Section 3(44)).</t>
    </r>
  </si>
  <si>
    <t>ARPA Share</t>
  </si>
  <si>
    <r>
      <t>Supportive Services</t>
    </r>
    <r>
      <rPr>
        <sz val="12"/>
        <color indexed="8"/>
        <rFont val="Times New Roman"/>
        <family val="1"/>
      </rPr>
      <t>–</t>
    </r>
    <r>
      <rPr>
        <b/>
        <sz val="12"/>
        <color indexed="8"/>
        <rFont val="Times New Roman"/>
        <family val="1"/>
      </rPr>
      <t xml:space="preserve"> Non Training - </t>
    </r>
    <r>
      <rPr>
        <sz val="12"/>
        <color indexed="8"/>
        <rFont val="Times New Roman"/>
        <family val="1"/>
      </rPr>
      <t>Expenditures to, or on behalf of, a participant not enrolled in training or in the follow-up period subsequent to placement, such as transportation, childcare, tutoring, and mentoring. Costs of bus passes, uniforms, physicals, childcare, etc. for participants who are participating in activities that contribute to attaining goals set forth in IEP.</t>
    </r>
  </si>
  <si>
    <t>Opportunity Works</t>
  </si>
  <si>
    <t xml:space="preserve">Opportunity Works Share of Cost ($) </t>
  </si>
  <si>
    <t>PY 2023</t>
  </si>
  <si>
    <t>OPPORTUNITY WORKS</t>
  </si>
  <si>
    <t>BUDGET SUMMARY</t>
  </si>
  <si>
    <t>A. Respondent:</t>
  </si>
  <si>
    <t>G. Requested Amount:</t>
  </si>
  <si>
    <t>Opportunity Works % of Total Cost</t>
  </si>
  <si>
    <t>A. Repondent:</t>
  </si>
  <si>
    <r>
      <t xml:space="preserve">Indirect Costs – </t>
    </r>
    <r>
      <rPr>
        <sz val="12"/>
        <color indexed="8"/>
        <rFont val="Times New Roman"/>
        <family val="1"/>
      </rPr>
      <t xml:space="preserve">Enter the indirect amount.  If your indirect cost rate is approved by the federal government, include the approval letter. If the amount entered is from your written cost allocation plan, </t>
    </r>
    <r>
      <rPr>
        <b/>
        <u/>
        <sz val="12"/>
        <color indexed="8"/>
        <rFont val="Times New Roman"/>
        <family val="1"/>
      </rPr>
      <t>a cost allocation plan is required to be submitted with this budget submission to be approved by the Partnership for use in your contract.  Failure to comply will delay approval of your program budget</t>
    </r>
    <r>
      <rPr>
        <b/>
        <sz val="12"/>
        <color indexed="8"/>
        <rFont val="Times New Roman"/>
        <family val="1"/>
      </rPr>
      <t xml:space="preserve">.  </t>
    </r>
    <r>
      <rPr>
        <sz val="12"/>
        <color indexed="8"/>
        <rFont val="Times New Roman"/>
        <family val="1"/>
      </rPr>
      <t>The Partnership will not approve a cost allocation plan rate greater than 10%</t>
    </r>
    <r>
      <rPr>
        <b/>
        <sz val="12"/>
        <color indexed="8"/>
        <rFont val="Times New Roman"/>
        <family val="1"/>
      </rPr>
      <t>.  If your agency has a federally approved indirect cost rate or State approved rate, it must be submitted with your budget submission.</t>
    </r>
  </si>
  <si>
    <t>Opportunity Works Share ($)</t>
  </si>
  <si>
    <t>Internship/Training Stipends</t>
  </si>
  <si>
    <t>Internship - Wages</t>
  </si>
  <si>
    <t>Internship - Taxes</t>
  </si>
  <si>
    <t>Internship  - Taxes</t>
  </si>
  <si>
    <t>Internship/ Training Stipend</t>
  </si>
  <si>
    <t>Occupational Training</t>
  </si>
  <si>
    <r>
      <t xml:space="preserve">Brief Summary of Job Responsibilities                           </t>
    </r>
    <r>
      <rPr>
        <b/>
        <sz val="8"/>
        <color indexed="8"/>
        <rFont val="Calibri"/>
        <family val="2"/>
      </rPr>
      <t>(If not enough room include separate sheet)</t>
    </r>
  </si>
  <si>
    <r>
      <t xml:space="preserve">Brief Summary of Job Responsibilities                                                                  </t>
    </r>
    <r>
      <rPr>
        <b/>
        <sz val="8"/>
        <color indexed="8"/>
        <rFont val="Calibri"/>
        <family val="2"/>
      </rPr>
      <t>(If not enough room include separate sheet)</t>
    </r>
  </si>
  <si>
    <t>Opportunity Works Share of Cost ($)</t>
  </si>
  <si>
    <t>Opportunity Works Share</t>
  </si>
  <si>
    <r>
      <t>Supportive Services</t>
    </r>
    <r>
      <rPr>
        <sz val="12"/>
        <color indexed="8"/>
        <rFont val="Times New Roman"/>
        <family val="1"/>
      </rPr>
      <t xml:space="preserve">– </t>
    </r>
    <r>
      <rPr>
        <b/>
        <sz val="12"/>
        <color rgb="FF000000"/>
        <rFont val="Times New Roman"/>
        <family val="1"/>
      </rPr>
      <t>T</t>
    </r>
    <r>
      <rPr>
        <b/>
        <sz val="12"/>
        <color indexed="8"/>
        <rFont val="Times New Roman"/>
        <family val="1"/>
      </rPr>
      <t>raining Related -</t>
    </r>
    <r>
      <rPr>
        <sz val="12"/>
        <color indexed="8"/>
        <rFont val="Times New Roman"/>
        <family val="1"/>
      </rPr>
      <t xml:space="preserve"> Expenditures to, or on behalf of, a participant enrolled in training or in the follow-up period subsequent to placement, such as transportation, childcare, tutoring, and mentoring. Costs of bus passes, uniforms, physicals, childcare, etc. for participants who are enrolled in the training courses or participating in activities that contribute to attaining goals set forth in IEP.</t>
    </r>
  </si>
  <si>
    <r>
      <t xml:space="preserve"> Occupational Training - </t>
    </r>
    <r>
      <rPr>
        <sz val="12"/>
        <color indexed="8"/>
        <rFont val="Times New Roman"/>
        <family val="1"/>
      </rPr>
      <t>Occupational training is predominantly technical training, which prepares the student for entry into a particular occupation or set of occupations.  All payments to a training institution, training provider; including community based organizations or other private organization of demonstrated effectiveness for occupational classroom training authorized pursuant to a contract for training services or other contractual arrangement that constitutes an exception to the use of an ITA.</t>
    </r>
  </si>
  <si>
    <r>
      <t xml:space="preserve">Internship Wages – </t>
    </r>
    <r>
      <rPr>
        <sz val="12"/>
        <color indexed="8"/>
        <rFont val="Times New Roman"/>
        <family val="1"/>
      </rPr>
      <t>Expenses related to internships that are planned, structured learning experiences that take place in a workplace for a limited period of time.  They may include activities such as paid/unpaid internships as well as job shadowing.</t>
    </r>
  </si>
  <si>
    <r>
      <t xml:space="preserve">Internship Taxes - </t>
    </r>
    <r>
      <rPr>
        <sz val="12"/>
        <color indexed="8"/>
        <rFont val="Times New Roman"/>
        <family val="1"/>
      </rPr>
      <t>Taxes paid on salary cost for participants that represent hours worked in work-based training, including internships.</t>
    </r>
  </si>
  <si>
    <r>
      <t xml:space="preserve">Internship/Training Stipend – </t>
    </r>
    <r>
      <rPr>
        <sz val="12"/>
        <color theme="1"/>
        <rFont val="Times New Roman"/>
        <family val="1"/>
      </rPr>
      <t xml:space="preserve">Expenses related stipends offered in lieu of wages.  A stipend is usually a fixed regular amount given for participation/completion of an activity. </t>
    </r>
  </si>
  <si>
    <t xml:space="preserve">Respondent:  </t>
  </si>
  <si>
    <t>I. Budget Revision Summary for Opportunity Works 2023</t>
  </si>
  <si>
    <t>Budget Forms Instructions</t>
  </si>
  <si>
    <t>A.</t>
  </si>
  <si>
    <t>Enter respondent's company name</t>
  </si>
  <si>
    <t>B.</t>
  </si>
  <si>
    <t>C.</t>
  </si>
  <si>
    <t>Populated by CCWP</t>
  </si>
  <si>
    <t>Will receive after initial forms are filled out</t>
  </si>
  <si>
    <t>F.</t>
  </si>
  <si>
    <t>G.</t>
  </si>
  <si>
    <t>H.</t>
  </si>
  <si>
    <t>1-5</t>
  </si>
  <si>
    <t>All information is linked from other forms</t>
  </si>
  <si>
    <t>I.</t>
  </si>
  <si>
    <t>Enter the number of months position will be charged to program</t>
  </si>
  <si>
    <t>Enter the monthly gross salary for position</t>
  </si>
  <si>
    <t>Enter percentage of gross pay that will be charged to the whole program, including other funding</t>
  </si>
  <si>
    <t>Auto calculates</t>
  </si>
  <si>
    <t>Auto calculates total salaries from all personnel forms</t>
  </si>
  <si>
    <t>Auto calculates fringe benefits</t>
  </si>
  <si>
    <t>Auto calculates personnel salaries and fringe benefits</t>
  </si>
  <si>
    <t>Auto calculates total nonpersonnel costs</t>
  </si>
  <si>
    <t>Chart of Accounts</t>
  </si>
  <si>
    <t>Additional Forms for Budget Modifications (Do not submit the forms below when submitting an original budget)</t>
  </si>
  <si>
    <t>All information is formulated and populated based on all other forms</t>
  </si>
  <si>
    <t>Budget Summary Form 1</t>
  </si>
  <si>
    <t xml:space="preserve">Budget Summary Form 1 summarizes the Expenditures into 3 broad categories:  Other Program Costs, Supportive Services, and Direct Training.  These categories are also color coded for easy identification of which specific expenditures are included.  These broad categories are used to determine if an official budget modification needs to be submitted to the Partnership during the course of the program.  Agencies cannot exceed the budgeted amounts for each category.  If overages occur, the agency will have to submit a formal budget modification requesting funds shift from one category to another.  A Cover Letter addressed to the CEO, budget modification forms, and Narrative must be included in the request.  </t>
  </si>
  <si>
    <t>January 1, 2023 - December 31, 2023</t>
  </si>
  <si>
    <t>Leave Blank</t>
  </si>
  <si>
    <t>Enter requested amount</t>
  </si>
  <si>
    <t>Enter respondent's FEIN #</t>
  </si>
  <si>
    <t>D</t>
  </si>
  <si>
    <t>Budget Summary Form 1A</t>
  </si>
  <si>
    <t>Personnel Form 2</t>
  </si>
  <si>
    <t>A.-D.</t>
  </si>
  <si>
    <t>All information is linked from Budget Summary Form 1</t>
  </si>
  <si>
    <t>Type or Print authorized signature name and title - Authorized signature is also required</t>
  </si>
  <si>
    <t>Combines all expense details from the Personnel and Non-Personnel forms - No data entry is required</t>
  </si>
  <si>
    <t>Enter position of personnel - If employees have same titles, you must list each position separately</t>
  </si>
  <si>
    <t>Enter employee name - If not identified, enter "Open" with estimated start date</t>
  </si>
  <si>
    <t>Enter the amount that will be expensed to the Opportunity Works portion of the program. Round to the nearest dollar.</t>
  </si>
  <si>
    <t>enter the main responsibilities of the position as it relates to the program</t>
  </si>
  <si>
    <t xml:space="preserve"> (9) Totals</t>
  </si>
  <si>
    <t>(10) a. Social Security</t>
  </si>
  <si>
    <t>(11) State Unemployment Insurance</t>
  </si>
  <si>
    <t>(12) Workers Compensation</t>
  </si>
  <si>
    <t>(13) Other (Please List)</t>
  </si>
  <si>
    <t>(14) Other Please List)</t>
  </si>
  <si>
    <t>(16) Total Personnel Costs (Line 9 plus Line 15)</t>
  </si>
  <si>
    <t>(15) Total Fringe Benefits (Add Lines 10-14)</t>
  </si>
  <si>
    <t>Enter both the total program and Opportunity Work's share of worker's compensation expenses. Must show calculations.</t>
  </si>
  <si>
    <t xml:space="preserve">Enter both the total program and Opportunity Works's share of unemployment expenses. Must show calculation. </t>
  </si>
  <si>
    <t>Enter both the total program and Opportunity Works's share of additional benefits respondent provides to personnel.</t>
  </si>
  <si>
    <t>Enter description in column B (i.e. Medical, Dental, Vision). Must show calculation.</t>
  </si>
  <si>
    <t>Enter description in column B (i.e. Retirement Plan). Must show calculation.</t>
  </si>
  <si>
    <t>Personnel Form 2A</t>
  </si>
  <si>
    <t>See instructions 1 through 9 for Personnel Form 2</t>
  </si>
  <si>
    <t>Non-Personnel Form 3</t>
  </si>
  <si>
    <t>A.D.</t>
  </si>
  <si>
    <t>Non-Personnel cost category description. If entering costs for "Other", replace "please specify" with description of cost</t>
  </si>
  <si>
    <r>
      <t xml:space="preserve">Enter total cost that will be charged to the whole program, including other funding. </t>
    </r>
    <r>
      <rPr>
        <b/>
        <sz val="11"/>
        <color theme="1"/>
        <rFont val="Calibri"/>
        <family val="2"/>
        <scheme val="minor"/>
      </rPr>
      <t>Round to the nearest dollar.</t>
    </r>
  </si>
  <si>
    <t>Provide a brief description of costs. If additional space is needed, input "See Narrative" and enter descriptions in Narrative.</t>
  </si>
  <si>
    <t>Narrative</t>
  </si>
  <si>
    <t>See tab for instructions</t>
  </si>
  <si>
    <t>This tab provides guidance as to which category a cost may fall into. Review this tab before allocating cost in the Non-Personnel Form 3</t>
  </si>
  <si>
    <t>Budget Summary Revision 1B</t>
  </si>
  <si>
    <t>Budget Summary Revision 1C</t>
  </si>
  <si>
    <t>A.-H.</t>
  </si>
  <si>
    <t>All information is linked from Budget Summary Form 1A</t>
  </si>
  <si>
    <t>Nonpersonnel cost category description. If entering cost for "Other", replace "please specify" with description of cost</t>
  </si>
  <si>
    <t>Enter the last Partnership approved budgeted amounts. These figures MUST match the latest Partnership approved budget. Any difference in amounts from the approved budget will be returned to the agency with a request to input the correct amounts.</t>
  </si>
  <si>
    <t>If an agency exceeds the budgeted amount in a specific expenditure line (eg. Materials &amp; Supplies), but does not exceed the "Other Program Costs" broad category, a formal budget modification may not be necessary.  Agencies will still be held to line item overruns, but only in the broad categories of Other Program Costs, Support Services and Direct Training.  When line item overruns occur, agencies will still need to submit justification requesting approval to proceed.  This justification can be in the form of an email or a formal letter on agency letterhead.  The partnership will then transmit an e-mail reflecting approval or denial with reason for denial if appropriate.  As long as the totals in the three board categories does not change, preparation of complete budget revision forms will not be necessary.</t>
  </si>
  <si>
    <t>General Guidance</t>
  </si>
  <si>
    <t>Complete the Personnel Form2, Personnel Form 2A (if applicable) and Non-Personnel Form 3 forms along with the Narrative (non-personnel justification sheet) and make sure the information flows into Budget Summary Form 1A correctly. Then, make sure that the totals on Budget Summary Form 1A is correctly reflected in the  Budget Summary Form 1 that will require signature from the authorize person of the agency.</t>
  </si>
  <si>
    <t>I:  Sub-grantee Authorization</t>
  </si>
  <si>
    <t>J:  Chicago Cook Workforce Partnership Authorization</t>
  </si>
  <si>
    <t>J.</t>
  </si>
  <si>
    <t>Completed by CCWP</t>
  </si>
  <si>
    <t>Make sure Budget Summary Form 1A is included with this Budget Summary Form 1</t>
  </si>
  <si>
    <t>Make sure Budget Summary Form 1 reflects the correct totals from this Budget Sumary Form 1A before applying authorized signature.</t>
  </si>
  <si>
    <t>Opportunity Works PY2023</t>
  </si>
  <si>
    <t>Narrative: Non-Personnel Justification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</si>
</sst>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409]mmmm\-yy;@"/>
    <numFmt numFmtId="166" formatCode="&quot;$&quot;#,##0.00"/>
    <numFmt numFmtId="168" formatCode="0_);\(0\)"/>
    <numFmt numFmtId="176" formatCode="&quot;$&quot;#,##0.0"/>
    <numFmt numFmtId="178" formatCode="_(* #,##0_);_(* \(#,##0\);_(* &quot;-&quot;??_);_(@_)"/>
    <numFmt numFmtId="179" formatCode="0.00000%"/>
  </numFmts>
  <fonts count="56" x14ac:knownFonts="1">
    <font>
      <sz val="11"/>
      <color theme="1"/>
      <name val="Calibri"/>
      <family val="2"/>
      <scheme val="minor"/>
    </font>
    <font>
      <sz val="11"/>
      <color indexed="8"/>
      <name val="Calibri"/>
      <family val="2"/>
    </font>
    <font>
      <b/>
      <sz val="11"/>
      <color indexed="8"/>
      <name val="Calibri"/>
      <family val="2"/>
    </font>
    <font>
      <sz val="9"/>
      <color indexed="8"/>
      <name val="Calibri"/>
      <family val="2"/>
    </font>
    <font>
      <b/>
      <sz val="9"/>
      <color indexed="8"/>
      <name val="Calibri"/>
      <family val="2"/>
    </font>
    <font>
      <b/>
      <sz val="10"/>
      <color indexed="8"/>
      <name val="Calibri"/>
      <family val="2"/>
    </font>
    <font>
      <b/>
      <sz val="12"/>
      <color indexed="8"/>
      <name val="Calibri"/>
      <family val="2"/>
    </font>
    <font>
      <sz val="10"/>
      <color indexed="8"/>
      <name val="Calibri"/>
      <family val="2"/>
    </font>
    <font>
      <sz val="8"/>
      <color indexed="8"/>
      <name val="Tahoma"/>
      <family val="2"/>
    </font>
    <font>
      <b/>
      <sz val="8"/>
      <color indexed="8"/>
      <name val="Calibri"/>
      <family val="2"/>
    </font>
    <font>
      <sz val="11"/>
      <color indexed="8"/>
      <name val="Calibri"/>
      <family val="2"/>
    </font>
    <font>
      <sz val="10"/>
      <name val="Arial"/>
      <family val="2"/>
    </font>
    <font>
      <b/>
      <sz val="12"/>
      <name val="Arial"/>
      <family val="2"/>
    </font>
    <font>
      <sz val="10"/>
      <name val="Arial"/>
      <family val="2"/>
    </font>
    <font>
      <b/>
      <sz val="11"/>
      <name val="Arial"/>
      <family val="2"/>
    </font>
    <font>
      <b/>
      <sz val="8"/>
      <name val="Arial"/>
      <family val="2"/>
    </font>
    <font>
      <u/>
      <sz val="10"/>
      <name val="Arial"/>
      <family val="2"/>
    </font>
    <font>
      <b/>
      <sz val="9"/>
      <name val="Arial"/>
      <family val="2"/>
    </font>
    <font>
      <b/>
      <sz val="10"/>
      <name val="Arial"/>
      <family val="2"/>
    </font>
    <font>
      <sz val="9"/>
      <name val="Arial"/>
      <family val="2"/>
    </font>
    <font>
      <b/>
      <sz val="14"/>
      <name val="Arial"/>
      <family val="2"/>
    </font>
    <font>
      <b/>
      <sz val="11"/>
      <color indexed="8"/>
      <name val="Times New Roman"/>
      <family val="1"/>
    </font>
    <font>
      <b/>
      <sz val="9"/>
      <color indexed="8"/>
      <name val="Times New Roman"/>
      <family val="1"/>
    </font>
    <font>
      <b/>
      <sz val="10"/>
      <color indexed="8"/>
      <name val="Times New Roman"/>
      <family val="1"/>
    </font>
    <font>
      <sz val="10"/>
      <color indexed="8"/>
      <name val="Times New Roman"/>
      <family val="1"/>
    </font>
    <font>
      <sz val="9"/>
      <color indexed="8"/>
      <name val="Times New Roman"/>
      <family val="1"/>
    </font>
    <font>
      <sz val="9"/>
      <color indexed="8"/>
      <name val="Times New Roman"/>
      <family val="1"/>
    </font>
    <font>
      <sz val="12"/>
      <color indexed="8"/>
      <name val="Calibri"/>
      <family val="2"/>
    </font>
    <font>
      <b/>
      <sz val="14"/>
      <color indexed="8"/>
      <name val="Calibri"/>
      <family val="2"/>
    </font>
    <font>
      <b/>
      <sz val="12"/>
      <color indexed="8"/>
      <name val="Times New Roman"/>
      <family val="1"/>
    </font>
    <font>
      <sz val="12"/>
      <color indexed="8"/>
      <name val="Times New Roman"/>
      <family val="1"/>
    </font>
    <font>
      <b/>
      <u/>
      <sz val="12"/>
      <color indexed="8"/>
      <name val="Times New Roman"/>
      <family val="1"/>
    </font>
    <font>
      <b/>
      <i/>
      <sz val="12"/>
      <color indexed="8"/>
      <name val="Times New Roman"/>
      <family val="1"/>
    </font>
    <font>
      <sz val="11"/>
      <color theme="1"/>
      <name val="Calibri"/>
      <family val="2"/>
      <scheme val="minor"/>
    </font>
    <font>
      <u/>
      <sz val="10"/>
      <color theme="10"/>
      <name val="Arial"/>
      <family val="2"/>
    </font>
    <font>
      <b/>
      <sz val="11"/>
      <color theme="1"/>
      <name val="Calibri"/>
      <family val="2"/>
      <scheme val="minor"/>
    </font>
    <font>
      <sz val="11"/>
      <color theme="1"/>
      <name val="Times New Roman"/>
      <family val="1"/>
    </font>
    <font>
      <b/>
      <sz val="11"/>
      <color theme="1"/>
      <name val="Times New Roman"/>
      <family val="1"/>
    </font>
    <font>
      <b/>
      <sz val="10"/>
      <color theme="1"/>
      <name val="Times New Roman"/>
      <family val="1"/>
    </font>
    <font>
      <b/>
      <sz val="16"/>
      <color theme="1"/>
      <name val="Times New Roman"/>
      <family val="1"/>
    </font>
    <font>
      <sz val="8"/>
      <color theme="1"/>
      <name val="Times New Roman"/>
      <family val="1"/>
    </font>
    <font>
      <sz val="11"/>
      <color rgb="FF333333"/>
      <name val="Times New Roman"/>
      <family val="1"/>
    </font>
    <font>
      <sz val="10"/>
      <color rgb="FF333333"/>
      <name val="Times New Roman"/>
      <family val="1"/>
    </font>
    <font>
      <b/>
      <sz val="12"/>
      <color theme="1"/>
      <name val="Times New Roman"/>
      <family val="1"/>
    </font>
    <font>
      <sz val="10"/>
      <color theme="1"/>
      <name val="Calibri"/>
      <family val="2"/>
      <scheme val="minor"/>
    </font>
    <font>
      <b/>
      <sz val="10"/>
      <color theme="1"/>
      <name val="Calibri"/>
      <family val="2"/>
      <scheme val="minor"/>
    </font>
    <font>
      <sz val="16"/>
      <color theme="1"/>
      <name val="Times New Roman"/>
      <family val="1"/>
    </font>
    <font>
      <sz val="12"/>
      <color theme="1"/>
      <name val="Times New Roman"/>
      <family val="1"/>
    </font>
    <font>
      <sz val="12"/>
      <color rgb="FFC0C0C0"/>
      <name val="Times New Roman"/>
      <family val="1"/>
    </font>
    <font>
      <u/>
      <sz val="12"/>
      <color theme="1"/>
      <name val="Times New Roman"/>
      <family val="1"/>
    </font>
    <font>
      <b/>
      <sz val="14"/>
      <color theme="1"/>
      <name val="Times New Roman"/>
      <family val="1"/>
    </font>
    <font>
      <b/>
      <sz val="18"/>
      <color theme="1"/>
      <name val="Times New Roman"/>
      <family val="1"/>
    </font>
    <font>
      <i/>
      <sz val="12"/>
      <color theme="1"/>
      <name val="Times New Roman"/>
      <family val="1"/>
    </font>
    <font>
      <sz val="18"/>
      <color theme="1"/>
      <name val="Times New Roman"/>
      <family val="1"/>
    </font>
    <font>
      <b/>
      <sz val="12"/>
      <color rgb="FF000000"/>
      <name val="Times New Roman"/>
      <family val="1"/>
    </font>
    <font>
      <sz val="14"/>
      <color theme="1"/>
      <name val="Calibri"/>
      <family val="2"/>
      <scheme val="minor"/>
    </font>
  </fonts>
  <fills count="15">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indexed="43"/>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rgb="FFC0C0C0"/>
        <bgColor indexed="64"/>
      </patternFill>
    </fill>
  </fills>
  <borders count="62">
    <border>
      <left/>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double">
        <color indexed="64"/>
      </bottom>
      <diagonal/>
    </border>
    <border>
      <left style="medium">
        <color indexed="64"/>
      </left>
      <right/>
      <top style="medium">
        <color indexed="64"/>
      </top>
      <bottom style="thin">
        <color indexed="64"/>
      </bottom>
      <diagonal/>
    </border>
    <border>
      <left/>
      <right/>
      <top style="medium">
        <color indexed="64"/>
      </top>
      <bottom style="double">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4">
    <xf numFmtId="0" fontId="0" fillId="0" borderId="0"/>
    <xf numFmtId="43" fontId="13" fillId="0" borderId="0" applyFont="0" applyFill="0" applyBorder="0" applyAlignment="0" applyProtection="0"/>
    <xf numFmtId="43" fontId="11" fillId="0" borderId="0" applyFont="0" applyFill="0" applyBorder="0" applyAlignment="0" applyProtection="0"/>
    <xf numFmtId="43" fontId="33" fillId="0" borderId="0" applyFont="0" applyFill="0" applyBorder="0" applyAlignment="0" applyProtection="0"/>
    <xf numFmtId="3" fontId="13" fillId="0" borderId="0" applyFont="0" applyFill="0" applyBorder="0" applyAlignment="0" applyProtection="0"/>
    <xf numFmtId="3" fontId="11" fillId="0" borderId="0" applyFont="0" applyFill="0" applyBorder="0" applyAlignment="0" applyProtection="0"/>
    <xf numFmtId="44" fontId="11" fillId="0" borderId="0" applyFont="0" applyFill="0" applyBorder="0" applyAlignment="0" applyProtection="0"/>
    <xf numFmtId="44" fontId="13" fillId="0" borderId="0" applyFont="0" applyFill="0" applyBorder="0" applyAlignment="0" applyProtection="0"/>
    <xf numFmtId="44" fontId="11" fillId="0" borderId="0" applyFont="0" applyFill="0" applyBorder="0" applyAlignment="0" applyProtection="0"/>
    <xf numFmtId="44" fontId="33" fillId="0" borderId="0" applyFont="0" applyFill="0" applyBorder="0" applyAlignment="0" applyProtection="0"/>
    <xf numFmtId="5" fontId="13" fillId="0" borderId="0" applyFont="0" applyFill="0" applyBorder="0" applyAlignment="0" applyProtection="0"/>
    <xf numFmtId="5" fontId="11" fillId="0" borderId="0" applyFont="0" applyFill="0" applyBorder="0" applyAlignment="0" applyProtection="0"/>
    <xf numFmtId="14" fontId="13" fillId="0" borderId="0" applyFont="0" applyFill="0" applyBorder="0" applyAlignment="0" applyProtection="0"/>
    <xf numFmtId="14" fontId="11" fillId="0" borderId="0" applyFont="0" applyFill="0" applyBorder="0" applyAlignment="0" applyProtection="0"/>
    <xf numFmtId="2" fontId="13" fillId="0" borderId="0" applyFont="0" applyFill="0" applyBorder="0" applyAlignment="0" applyProtection="0"/>
    <xf numFmtId="2" fontId="11" fillId="0" borderId="0" applyFont="0" applyFill="0" applyBorder="0" applyAlignment="0" applyProtection="0"/>
    <xf numFmtId="0" fontId="34" fillId="0" borderId="0" applyNumberFormat="0" applyFill="0" applyBorder="0" applyAlignment="0" applyProtection="0"/>
    <xf numFmtId="0" fontId="11" fillId="0" borderId="0"/>
    <xf numFmtId="0" fontId="13" fillId="0" borderId="0"/>
    <xf numFmtId="0" fontId="11" fillId="0" borderId="0"/>
    <xf numFmtId="9" fontId="1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cellStyleXfs>
  <cellXfs count="762">
    <xf numFmtId="0" fontId="0" fillId="0" borderId="0" xfId="0"/>
    <xf numFmtId="0" fontId="0" fillId="0" borderId="0" xfId="0" applyBorder="1"/>
    <xf numFmtId="0" fontId="7" fillId="0" borderId="0" xfId="0" applyFont="1" applyBorder="1" applyAlignment="1" applyProtection="1">
      <alignment vertical="center"/>
    </xf>
    <xf numFmtId="0" fontId="7" fillId="0" borderId="0" xfId="0" applyFont="1" applyProtection="1"/>
    <xf numFmtId="0" fontId="7" fillId="0" borderId="0" xfId="0" applyFont="1" applyAlignment="1" applyProtection="1">
      <alignment vertical="center"/>
    </xf>
    <xf numFmtId="0" fontId="0" fillId="0" borderId="0" xfId="0" applyProtection="1"/>
    <xf numFmtId="0" fontId="2" fillId="0" borderId="0" xfId="0" applyFont="1" applyAlignment="1" applyProtection="1">
      <alignment horizontal="center"/>
    </xf>
    <xf numFmtId="0" fontId="0" fillId="0" borderId="0" xfId="0" applyBorder="1" applyProtection="1"/>
    <xf numFmtId="0" fontId="7" fillId="0" borderId="0" xfId="0" applyFont="1" applyBorder="1" applyProtection="1"/>
    <xf numFmtId="0" fontId="11" fillId="0" borderId="0" xfId="17" applyProtection="1"/>
    <xf numFmtId="0" fontId="11" fillId="0" borderId="1" xfId="17" applyBorder="1" applyProtection="1"/>
    <xf numFmtId="0" fontId="11" fillId="0" borderId="0" xfId="17" applyBorder="1" applyProtection="1"/>
    <xf numFmtId="43" fontId="11" fillId="0" borderId="0" xfId="17" applyNumberFormat="1" applyBorder="1" applyProtection="1"/>
    <xf numFmtId="43" fontId="11" fillId="0" borderId="2" xfId="17" applyNumberFormat="1" applyBorder="1" applyAlignment="1" applyProtection="1">
      <alignment vertical="center"/>
    </xf>
    <xf numFmtId="16" fontId="11" fillId="0" borderId="3" xfId="17" applyNumberFormat="1" applyBorder="1" applyAlignment="1" applyProtection="1">
      <alignment vertical="center"/>
    </xf>
    <xf numFmtId="0" fontId="11" fillId="0" borderId="3" xfId="17" applyBorder="1" applyAlignment="1" applyProtection="1">
      <alignment vertical="center"/>
    </xf>
    <xf numFmtId="43" fontId="11" fillId="0" borderId="2" xfId="17" applyNumberFormat="1" applyFill="1" applyBorder="1" applyAlignment="1" applyProtection="1">
      <alignment vertical="center"/>
    </xf>
    <xf numFmtId="0" fontId="11" fillId="0" borderId="4" xfId="17" applyBorder="1" applyAlignment="1" applyProtection="1">
      <alignment vertical="center"/>
    </xf>
    <xf numFmtId="0" fontId="11" fillId="0" borderId="5" xfId="17" applyBorder="1" applyAlignment="1" applyProtection="1">
      <alignment vertical="center"/>
    </xf>
    <xf numFmtId="0" fontId="11" fillId="0" borderId="6" xfId="17" applyBorder="1" applyAlignment="1" applyProtection="1">
      <alignment vertical="center"/>
    </xf>
    <xf numFmtId="43" fontId="15" fillId="0" borderId="2" xfId="17" applyNumberFormat="1" applyFont="1" applyBorder="1" applyAlignment="1" applyProtection="1">
      <alignment vertical="center"/>
    </xf>
    <xf numFmtId="0" fontId="16" fillId="6" borderId="1" xfId="17" applyFont="1" applyFill="1" applyBorder="1" applyAlignment="1" applyProtection="1">
      <alignment vertical="center"/>
    </xf>
    <xf numFmtId="0" fontId="11" fillId="6" borderId="0" xfId="17" applyFill="1" applyBorder="1" applyAlignment="1" applyProtection="1">
      <alignment vertical="center"/>
    </xf>
    <xf numFmtId="43" fontId="11" fillId="6" borderId="0" xfId="17" applyNumberFormat="1" applyFill="1" applyBorder="1" applyAlignment="1" applyProtection="1">
      <alignment vertical="center"/>
    </xf>
    <xf numFmtId="43" fontId="15" fillId="0" borderId="4" xfId="17" applyNumberFormat="1" applyFont="1" applyBorder="1" applyAlignment="1" applyProtection="1">
      <alignment vertical="center"/>
    </xf>
    <xf numFmtId="0" fontId="11" fillId="0" borderId="7" xfId="17" applyBorder="1" applyAlignment="1" applyProtection="1">
      <alignment vertical="center"/>
    </xf>
    <xf numFmtId="0" fontId="11" fillId="0" borderId="0" xfId="17" applyBorder="1" applyAlignment="1" applyProtection="1">
      <alignment vertical="center"/>
    </xf>
    <xf numFmtId="43" fontId="11" fillId="6" borderId="8" xfId="17" applyNumberFormat="1" applyFill="1" applyBorder="1" applyAlignment="1" applyProtection="1">
      <alignment vertical="center"/>
    </xf>
    <xf numFmtId="0" fontId="11" fillId="6" borderId="8" xfId="17" applyFill="1" applyBorder="1" applyAlignment="1" applyProtection="1">
      <alignment vertical="center"/>
    </xf>
    <xf numFmtId="0" fontId="12" fillId="6" borderId="9" xfId="17" applyFont="1" applyFill="1" applyBorder="1" applyAlignment="1" applyProtection="1">
      <alignment vertical="center"/>
    </xf>
    <xf numFmtId="0" fontId="12" fillId="2" borderId="10" xfId="17" applyFont="1" applyFill="1" applyBorder="1" applyAlignment="1" applyProtection="1">
      <alignment horizontal="center" vertical="center"/>
    </xf>
    <xf numFmtId="0" fontId="12" fillId="2" borderId="11" xfId="17" applyFont="1" applyFill="1" applyBorder="1" applyAlignment="1" applyProtection="1">
      <alignment horizontal="center" vertical="center"/>
    </xf>
    <xf numFmtId="0" fontId="12" fillId="6" borderId="12" xfId="17" applyFont="1" applyFill="1" applyBorder="1" applyAlignment="1" applyProtection="1">
      <alignment vertical="center"/>
    </xf>
    <xf numFmtId="0" fontId="12" fillId="6" borderId="5" xfId="17" applyFont="1" applyFill="1" applyBorder="1" applyAlignment="1" applyProtection="1">
      <alignment vertical="center"/>
    </xf>
    <xf numFmtId="0" fontId="11" fillId="2" borderId="13" xfId="17" applyFill="1" applyBorder="1" applyAlignment="1" applyProtection="1">
      <alignment vertical="center"/>
    </xf>
    <xf numFmtId="0" fontId="17" fillId="0" borderId="14" xfId="17" applyFont="1" applyBorder="1" applyAlignment="1" applyProtection="1">
      <alignment horizontal="center" vertical="center"/>
    </xf>
    <xf numFmtId="0" fontId="17" fillId="0" borderId="14" xfId="17" applyFont="1" applyBorder="1" applyAlignment="1" applyProtection="1">
      <alignment horizontal="center" vertical="center" wrapText="1"/>
    </xf>
    <xf numFmtId="43" fontId="17" fillId="0" borderId="14" xfId="17" applyNumberFormat="1" applyFont="1" applyBorder="1" applyAlignment="1" applyProtection="1">
      <alignment horizontal="center" vertical="center" wrapText="1"/>
    </xf>
    <xf numFmtId="43" fontId="17" fillId="0" borderId="15" xfId="17" applyNumberFormat="1" applyFont="1" applyBorder="1" applyAlignment="1" applyProtection="1">
      <alignment horizontal="center" vertical="center" wrapText="1"/>
    </xf>
    <xf numFmtId="0" fontId="17" fillId="7" borderId="16" xfId="17" applyFont="1" applyFill="1" applyBorder="1" applyAlignment="1" applyProtection="1">
      <alignment horizontal="center" vertical="center" wrapText="1"/>
    </xf>
    <xf numFmtId="0" fontId="17" fillId="7" borderId="14" xfId="17" applyFont="1" applyFill="1" applyBorder="1" applyAlignment="1" applyProtection="1">
      <alignment horizontal="center" vertical="center" wrapText="1"/>
    </xf>
    <xf numFmtId="0" fontId="18" fillId="0" borderId="17" xfId="17" applyFont="1" applyBorder="1" applyAlignment="1" applyProtection="1">
      <alignment horizontal="left" vertical="center"/>
    </xf>
    <xf numFmtId="0" fontId="17" fillId="0" borderId="17" xfId="17" applyFont="1" applyBorder="1" applyAlignment="1" applyProtection="1">
      <alignment horizontal="center" vertical="center" wrapText="1"/>
    </xf>
    <xf numFmtId="43" fontId="17" fillId="0" borderId="17" xfId="17" applyNumberFormat="1" applyFont="1" applyBorder="1" applyAlignment="1" applyProtection="1">
      <alignment horizontal="center" vertical="center" wrapText="1"/>
    </xf>
    <xf numFmtId="43" fontId="17" fillId="0" borderId="18" xfId="17" applyNumberFormat="1" applyFont="1" applyBorder="1" applyAlignment="1" applyProtection="1">
      <alignment horizontal="center" vertical="center" wrapText="1"/>
    </xf>
    <xf numFmtId="0" fontId="17" fillId="7" borderId="19" xfId="17" applyFont="1" applyFill="1" applyBorder="1" applyAlignment="1" applyProtection="1">
      <alignment horizontal="center" vertical="center" wrapText="1"/>
    </xf>
    <xf numFmtId="0" fontId="17" fillId="7" borderId="20" xfId="17" applyFont="1" applyFill="1" applyBorder="1" applyAlignment="1" applyProtection="1">
      <alignment horizontal="center" vertical="center" wrapText="1"/>
    </xf>
    <xf numFmtId="0" fontId="17" fillId="7" borderId="21" xfId="17" applyFont="1" applyFill="1" applyBorder="1" applyAlignment="1" applyProtection="1">
      <alignment horizontal="center" vertical="center" wrapText="1"/>
    </xf>
    <xf numFmtId="0" fontId="17" fillId="7" borderId="22" xfId="17" applyFont="1" applyFill="1" applyBorder="1" applyAlignment="1" applyProtection="1">
      <alignment horizontal="center" vertical="center"/>
    </xf>
    <xf numFmtId="0" fontId="17" fillId="7" borderId="12" xfId="17" applyFont="1" applyFill="1" applyBorder="1" applyAlignment="1" applyProtection="1">
      <alignment horizontal="center" vertical="center"/>
    </xf>
    <xf numFmtId="0" fontId="17" fillId="7" borderId="23" xfId="17" applyFont="1" applyFill="1" applyBorder="1" applyAlignment="1" applyProtection="1">
      <alignment horizontal="center" vertical="center"/>
    </xf>
    <xf numFmtId="0" fontId="19" fillId="0" borderId="3" xfId="17" applyFont="1" applyBorder="1" applyAlignment="1" applyProtection="1">
      <alignment horizontal="center" vertical="center"/>
    </xf>
    <xf numFmtId="0" fontId="19" fillId="0" borderId="3" xfId="17" applyFont="1" applyBorder="1" applyAlignment="1" applyProtection="1">
      <alignment vertical="center"/>
    </xf>
    <xf numFmtId="166" fontId="19" fillId="0" borderId="3" xfId="17" applyNumberFormat="1" applyFont="1" applyBorder="1" applyAlignment="1" applyProtection="1">
      <alignment vertical="center"/>
    </xf>
    <xf numFmtId="166" fontId="11" fillId="0" borderId="3" xfId="17" applyNumberFormat="1" applyBorder="1" applyAlignment="1" applyProtection="1">
      <alignment vertical="center"/>
    </xf>
    <xf numFmtId="44" fontId="11" fillId="7" borderId="24" xfId="17" applyNumberFormat="1" applyFill="1" applyBorder="1" applyAlignment="1" applyProtection="1">
      <alignment vertical="center"/>
    </xf>
    <xf numFmtId="44" fontId="11" fillId="7" borderId="3" xfId="17" applyNumberFormat="1" applyFill="1" applyBorder="1" applyAlignment="1" applyProtection="1">
      <alignment vertical="center"/>
    </xf>
    <xf numFmtId="44" fontId="11" fillId="7" borderId="1" xfId="17" applyNumberFormat="1" applyFill="1" applyBorder="1" applyAlignment="1" applyProtection="1">
      <alignment vertical="center"/>
    </xf>
    <xf numFmtId="166" fontId="11" fillId="0" borderId="2" xfId="17" applyNumberFormat="1" applyBorder="1" applyAlignment="1" applyProtection="1">
      <alignment vertical="center"/>
    </xf>
    <xf numFmtId="0" fontId="19" fillId="0" borderId="6" xfId="17" applyFont="1" applyBorder="1" applyAlignment="1" applyProtection="1">
      <alignment horizontal="center" vertical="center"/>
    </xf>
    <xf numFmtId="0" fontId="19" fillId="0" borderId="6" xfId="17" applyFont="1" applyBorder="1" applyAlignment="1" applyProtection="1">
      <alignment vertical="center"/>
    </xf>
    <xf numFmtId="166" fontId="11" fillId="0" borderId="25" xfId="17" applyNumberFormat="1" applyBorder="1" applyAlignment="1" applyProtection="1">
      <alignment vertical="center"/>
    </xf>
    <xf numFmtId="44" fontId="11" fillId="7" borderId="26" xfId="17" applyNumberFormat="1" applyFill="1" applyBorder="1" applyAlignment="1" applyProtection="1">
      <alignment vertical="center"/>
    </xf>
    <xf numFmtId="44" fontId="11" fillId="7" borderId="6" xfId="17" applyNumberFormat="1" applyFill="1" applyBorder="1" applyAlignment="1" applyProtection="1">
      <alignment vertical="center"/>
    </xf>
    <xf numFmtId="0" fontId="11" fillId="7" borderId="25" xfId="17" applyFill="1" applyBorder="1" applyAlignment="1" applyProtection="1">
      <alignment horizontal="center" vertical="center"/>
    </xf>
    <xf numFmtId="0" fontId="11" fillId="7" borderId="7" xfId="17" applyFill="1" applyBorder="1" applyAlignment="1" applyProtection="1">
      <alignment horizontal="center" vertical="center"/>
    </xf>
    <xf numFmtId="0" fontId="11" fillId="7" borderId="27" xfId="17" applyFill="1" applyBorder="1" applyAlignment="1" applyProtection="1">
      <alignment horizontal="center" vertical="center"/>
    </xf>
    <xf numFmtId="0" fontId="19" fillId="0" borderId="3" xfId="17" applyFont="1" applyFill="1" applyBorder="1" applyAlignment="1" applyProtection="1">
      <alignment vertical="center"/>
    </xf>
    <xf numFmtId="0" fontId="18" fillId="0" borderId="3" xfId="17" applyFont="1" applyBorder="1" applyAlignment="1" applyProtection="1">
      <alignment horizontal="right" vertical="center" wrapText="1"/>
    </xf>
    <xf numFmtId="0" fontId="18" fillId="0" borderId="3" xfId="17" applyFont="1" applyBorder="1" applyAlignment="1" applyProtection="1">
      <alignment horizontal="right" vertical="center"/>
    </xf>
    <xf numFmtId="166" fontId="17" fillId="0" borderId="3" xfId="17" applyNumberFormat="1" applyFont="1" applyBorder="1" applyAlignment="1" applyProtection="1">
      <alignment vertical="center"/>
    </xf>
    <xf numFmtId="166" fontId="17" fillId="0" borderId="2" xfId="6" applyNumberFormat="1" applyFont="1" applyBorder="1" applyAlignment="1" applyProtection="1">
      <alignment vertical="center"/>
    </xf>
    <xf numFmtId="0" fontId="18" fillId="0" borderId="28" xfId="17" applyFont="1" applyFill="1" applyBorder="1" applyAlignment="1" applyProtection="1">
      <alignment horizontal="left" vertical="center"/>
    </xf>
    <xf numFmtId="44" fontId="19" fillId="0" borderId="17" xfId="17" applyNumberFormat="1" applyFont="1" applyBorder="1" applyAlignment="1" applyProtection="1">
      <alignment vertical="center"/>
    </xf>
    <xf numFmtId="43" fontId="19" fillId="0" borderId="17" xfId="17" applyNumberFormat="1" applyFont="1" applyBorder="1" applyAlignment="1" applyProtection="1">
      <alignment vertical="center"/>
    </xf>
    <xf numFmtId="43" fontId="19" fillId="0" borderId="18" xfId="17" applyNumberFormat="1" applyFont="1" applyBorder="1" applyAlignment="1" applyProtection="1">
      <alignment vertical="center"/>
    </xf>
    <xf numFmtId="44" fontId="11" fillId="7" borderId="19" xfId="17" applyNumberFormat="1" applyFill="1" applyBorder="1" applyAlignment="1" applyProtection="1">
      <alignment vertical="center"/>
    </xf>
    <xf numFmtId="44" fontId="11" fillId="7" borderId="17" xfId="17" applyNumberFormat="1" applyFill="1" applyBorder="1" applyAlignment="1" applyProtection="1">
      <alignment vertical="center"/>
    </xf>
    <xf numFmtId="7" fontId="11" fillId="0" borderId="3" xfId="17" applyNumberFormat="1" applyBorder="1" applyAlignment="1" applyProtection="1">
      <alignment vertical="center"/>
    </xf>
    <xf numFmtId="7" fontId="11" fillId="7" borderId="24" xfId="17" applyNumberFormat="1" applyFill="1" applyBorder="1" applyAlignment="1" applyProtection="1">
      <alignment vertical="center"/>
    </xf>
    <xf numFmtId="7" fontId="11" fillId="7" borderId="3" xfId="17" applyNumberFormat="1" applyFill="1" applyBorder="1" applyAlignment="1" applyProtection="1">
      <alignment vertical="center"/>
    </xf>
    <xf numFmtId="7" fontId="17" fillId="0" borderId="3" xfId="17" applyNumberFormat="1" applyFont="1" applyBorder="1" applyAlignment="1" applyProtection="1">
      <alignment vertical="center"/>
    </xf>
    <xf numFmtId="7" fontId="17" fillId="0" borderId="2" xfId="6" applyNumberFormat="1" applyFont="1" applyBorder="1" applyAlignment="1" applyProtection="1">
      <alignment vertical="center"/>
    </xf>
    <xf numFmtId="0" fontId="14" fillId="0" borderId="3" xfId="17" applyFont="1" applyBorder="1" applyAlignment="1" applyProtection="1">
      <alignment horizontal="right" vertical="center" wrapText="1"/>
    </xf>
    <xf numFmtId="0" fontId="14" fillId="0" borderId="3" xfId="17" applyFont="1" applyBorder="1" applyAlignment="1" applyProtection="1">
      <alignment horizontal="right" vertical="center"/>
    </xf>
    <xf numFmtId="7" fontId="14" fillId="0" borderId="3" xfId="17" applyNumberFormat="1" applyFont="1" applyBorder="1" applyAlignment="1" applyProtection="1">
      <alignment vertical="center"/>
    </xf>
    <xf numFmtId="7" fontId="20" fillId="0" borderId="3" xfId="17" applyNumberFormat="1" applyFont="1" applyBorder="1" applyAlignment="1" applyProtection="1">
      <alignment vertical="center"/>
    </xf>
    <xf numFmtId="7" fontId="14" fillId="0" borderId="2" xfId="17" applyNumberFormat="1" applyFont="1" applyBorder="1" applyAlignment="1" applyProtection="1">
      <alignment vertical="center"/>
    </xf>
    <xf numFmtId="7" fontId="11" fillId="7" borderId="29" xfId="17" applyNumberFormat="1" applyFill="1" applyBorder="1" applyAlignment="1" applyProtection="1">
      <alignment vertical="center"/>
    </xf>
    <xf numFmtId="7" fontId="11" fillId="7" borderId="30" xfId="17" applyNumberFormat="1" applyFill="1" applyBorder="1" applyAlignment="1" applyProtection="1">
      <alignment vertical="center"/>
    </xf>
    <xf numFmtId="44" fontId="11" fillId="7" borderId="31" xfId="17" applyNumberFormat="1" applyFill="1" applyBorder="1" applyAlignment="1" applyProtection="1">
      <alignment vertical="center"/>
    </xf>
    <xf numFmtId="0" fontId="17" fillId="0" borderId="1" xfId="17" applyFont="1" applyBorder="1" applyAlignment="1" applyProtection="1">
      <alignment vertical="center"/>
    </xf>
    <xf numFmtId="0" fontId="17" fillId="0" borderId="0" xfId="17" applyFont="1" applyBorder="1" applyAlignment="1" applyProtection="1">
      <alignment vertical="center"/>
    </xf>
    <xf numFmtId="0" fontId="19" fillId="0" borderId="0" xfId="17" applyFont="1" applyBorder="1" applyAlignment="1" applyProtection="1">
      <alignment vertical="center"/>
    </xf>
    <xf numFmtId="43" fontId="11" fillId="0" borderId="0" xfId="17" applyNumberFormat="1" applyBorder="1" applyAlignment="1" applyProtection="1">
      <alignment vertical="center"/>
    </xf>
    <xf numFmtId="0" fontId="11" fillId="8" borderId="32" xfId="17" applyFill="1" applyBorder="1" applyAlignment="1" applyProtection="1">
      <alignment vertical="center"/>
    </xf>
    <xf numFmtId="0" fontId="19" fillId="0" borderId="1" xfId="17" applyFont="1" applyBorder="1" applyAlignment="1" applyProtection="1">
      <alignment vertical="center"/>
    </xf>
    <xf numFmtId="0" fontId="11" fillId="8" borderId="33" xfId="17" applyFill="1" applyBorder="1" applyAlignment="1" applyProtection="1">
      <alignment vertical="center"/>
    </xf>
    <xf numFmtId="0" fontId="11" fillId="8" borderId="0" xfId="17" applyFill="1" applyBorder="1" applyAlignment="1" applyProtection="1">
      <alignment vertical="center"/>
    </xf>
    <xf numFmtId="0" fontId="11" fillId="8" borderId="34" xfId="17" applyFill="1" applyBorder="1" applyAlignment="1" applyProtection="1">
      <alignment vertical="center"/>
    </xf>
    <xf numFmtId="0" fontId="17" fillId="0" borderId="1" xfId="17" applyFont="1" applyBorder="1" applyAlignment="1" applyProtection="1">
      <alignment vertical="center" wrapText="1"/>
    </xf>
    <xf numFmtId="0" fontId="17" fillId="0" borderId="0" xfId="17" applyFont="1" applyBorder="1" applyAlignment="1" applyProtection="1">
      <alignment vertical="center" wrapText="1"/>
    </xf>
    <xf numFmtId="0" fontId="19" fillId="8" borderId="33" xfId="17" applyFont="1" applyFill="1" applyBorder="1" applyAlignment="1" applyProtection="1">
      <alignment horizontal="center" vertical="center" wrapText="1"/>
    </xf>
    <xf numFmtId="0" fontId="17" fillId="8" borderId="0" xfId="17" applyFont="1" applyFill="1" applyBorder="1" applyAlignment="1" applyProtection="1">
      <alignment vertical="center"/>
    </xf>
    <xf numFmtId="0" fontId="17" fillId="8" borderId="34" xfId="17" applyFont="1" applyFill="1" applyBorder="1" applyAlignment="1" applyProtection="1">
      <alignment vertical="center"/>
    </xf>
    <xf numFmtId="0" fontId="11" fillId="8" borderId="33" xfId="17" applyFill="1" applyBorder="1" applyAlignment="1" applyProtection="1">
      <alignment vertical="center" wrapText="1"/>
    </xf>
    <xf numFmtId="0" fontId="17" fillId="0" borderId="0" xfId="17" applyFont="1" applyAlignment="1" applyProtection="1">
      <alignment vertical="center" wrapText="1"/>
    </xf>
    <xf numFmtId="43" fontId="11" fillId="0" borderId="5" xfId="17" applyNumberFormat="1" applyBorder="1" applyAlignment="1" applyProtection="1">
      <alignment vertical="center"/>
    </xf>
    <xf numFmtId="0" fontId="11" fillId="0" borderId="5" xfId="17" applyBorder="1" applyAlignment="1" applyProtection="1">
      <alignment horizontal="center" vertical="center"/>
    </xf>
    <xf numFmtId="0" fontId="11" fillId="8" borderId="32" xfId="17" applyFill="1" applyBorder="1" applyAlignment="1" applyProtection="1">
      <alignment horizontal="center" vertical="center"/>
    </xf>
    <xf numFmtId="0" fontId="11" fillId="8" borderId="35" xfId="17" applyFill="1" applyBorder="1" applyAlignment="1" applyProtection="1">
      <alignment horizontal="center" vertical="center"/>
    </xf>
    <xf numFmtId="0" fontId="11" fillId="8" borderId="36" xfId="17" applyFill="1" applyBorder="1" applyAlignment="1" applyProtection="1">
      <alignment vertical="center"/>
    </xf>
    <xf numFmtId="165" fontId="11" fillId="0" borderId="2" xfId="17" applyNumberFormat="1" applyBorder="1" applyAlignment="1" applyProtection="1">
      <alignment horizontal="left" vertical="center"/>
    </xf>
    <xf numFmtId="165" fontId="11" fillId="0" borderId="37" xfId="17" applyNumberFormat="1" applyBorder="1" applyAlignment="1" applyProtection="1">
      <alignment vertical="center"/>
    </xf>
    <xf numFmtId="0" fontId="11" fillId="0" borderId="2" xfId="17" applyBorder="1" applyAlignment="1" applyProtection="1">
      <alignment vertical="center"/>
    </xf>
    <xf numFmtId="0" fontId="11" fillId="0" borderId="37" xfId="17" applyBorder="1" applyAlignment="1" applyProtection="1">
      <alignment horizontal="left" vertical="center"/>
    </xf>
    <xf numFmtId="14" fontId="11" fillId="0" borderId="2" xfId="17" applyNumberFormat="1" applyBorder="1" applyAlignment="1" applyProtection="1">
      <alignment horizontal="left" vertical="center"/>
    </xf>
    <xf numFmtId="14" fontId="11" fillId="0" borderId="4" xfId="17" applyNumberFormat="1" applyBorder="1" applyAlignment="1" applyProtection="1">
      <alignment vertical="center"/>
    </xf>
    <xf numFmtId="0" fontId="11" fillId="0" borderId="37" xfId="17" applyBorder="1" applyAlignment="1" applyProtection="1">
      <alignment vertical="center"/>
    </xf>
    <xf numFmtId="0" fontId="34" fillId="0" borderId="2" xfId="16" applyBorder="1" applyAlignment="1" applyProtection="1">
      <alignment horizontal="left" vertical="center"/>
    </xf>
    <xf numFmtId="0" fontId="11" fillId="0" borderId="38" xfId="17" applyBorder="1" applyAlignment="1" applyProtection="1">
      <alignment vertical="center"/>
    </xf>
    <xf numFmtId="43" fontId="11" fillId="0" borderId="39" xfId="17" applyNumberFormat="1" applyBorder="1" applyAlignment="1" applyProtection="1">
      <alignment vertical="center"/>
    </xf>
    <xf numFmtId="0" fontId="11" fillId="0" borderId="40" xfId="17" applyBorder="1" applyAlignment="1" applyProtection="1">
      <alignment vertical="center"/>
    </xf>
    <xf numFmtId="0" fontId="11" fillId="0" borderId="41" xfId="17" applyBorder="1" applyAlignment="1" applyProtection="1">
      <alignment vertical="center"/>
    </xf>
    <xf numFmtId="0" fontId="18" fillId="0" borderId="0" xfId="17" applyFont="1" applyBorder="1" applyAlignment="1" applyProtection="1">
      <alignment horizontal="center" vertical="center"/>
    </xf>
    <xf numFmtId="0" fontId="18" fillId="0" borderId="0" xfId="17" applyFont="1" applyFill="1" applyBorder="1" applyAlignment="1" applyProtection="1">
      <alignment horizontal="center" vertical="center"/>
    </xf>
    <xf numFmtId="166" fontId="19" fillId="0" borderId="6" xfId="17" applyNumberFormat="1" applyFont="1" applyBorder="1" applyAlignment="1" applyProtection="1">
      <alignment vertical="center"/>
    </xf>
    <xf numFmtId="166" fontId="11" fillId="0" borderId="6" xfId="17" applyNumberFormat="1" applyBorder="1" applyAlignment="1" applyProtection="1">
      <alignment vertical="center"/>
    </xf>
    <xf numFmtId="7" fontId="19" fillId="0" borderId="3" xfId="17" applyNumberFormat="1" applyFont="1" applyBorder="1" applyAlignment="1" applyProtection="1">
      <alignment vertical="center"/>
    </xf>
    <xf numFmtId="0" fontId="11" fillId="0" borderId="0" xfId="17" applyAlignment="1" applyProtection="1">
      <alignment vertical="center"/>
    </xf>
    <xf numFmtId="43" fontId="11" fillId="0" borderId="0" xfId="17" applyNumberFormat="1" applyAlignment="1" applyProtection="1">
      <alignment vertical="center"/>
    </xf>
    <xf numFmtId="43" fontId="11" fillId="0" borderId="0" xfId="17" applyNumberFormat="1" applyProtection="1"/>
    <xf numFmtId="0" fontId="11" fillId="7" borderId="2" xfId="17" applyFill="1" applyBorder="1" applyAlignment="1" applyProtection="1">
      <alignment horizontal="center" vertical="center"/>
    </xf>
    <xf numFmtId="0" fontId="11" fillId="7" borderId="4" xfId="17" applyFill="1" applyBorder="1" applyAlignment="1" applyProtection="1">
      <alignment horizontal="center" vertical="center"/>
    </xf>
    <xf numFmtId="0" fontId="11" fillId="7" borderId="42" xfId="17" applyFill="1" applyBorder="1" applyAlignment="1" applyProtection="1">
      <alignment horizontal="center" vertical="center"/>
    </xf>
    <xf numFmtId="0" fontId="11" fillId="8" borderId="0" xfId="17" applyFont="1" applyFill="1" applyBorder="1" applyAlignment="1" applyProtection="1">
      <alignment vertical="center"/>
    </xf>
    <xf numFmtId="43" fontId="11" fillId="0" borderId="0" xfId="17" applyNumberFormat="1" applyFont="1" applyBorder="1" applyAlignment="1" applyProtection="1">
      <alignment horizontal="center" vertical="center"/>
    </xf>
    <xf numFmtId="43" fontId="11" fillId="0" borderId="5" xfId="17" applyNumberFormat="1" applyFont="1" applyBorder="1" applyAlignment="1" applyProtection="1">
      <alignment horizontal="center" vertical="center"/>
    </xf>
    <xf numFmtId="0" fontId="11" fillId="2" borderId="23" xfId="17" applyFill="1" applyBorder="1" applyAlignment="1" applyProtection="1">
      <alignment vertical="center"/>
    </xf>
    <xf numFmtId="0" fontId="11" fillId="6" borderId="43" xfId="17" applyFont="1" applyFill="1" applyBorder="1" applyAlignment="1" applyProtection="1">
      <alignment vertical="center"/>
    </xf>
    <xf numFmtId="0" fontId="11" fillId="6" borderId="1" xfId="17" applyFont="1" applyFill="1" applyBorder="1" applyAlignment="1" applyProtection="1">
      <alignment vertical="center"/>
    </xf>
    <xf numFmtId="0" fontId="11" fillId="0" borderId="2" xfId="17" applyBorder="1" applyAlignment="1" applyProtection="1">
      <alignment horizontal="left" vertical="center"/>
    </xf>
    <xf numFmtId="0" fontId="11" fillId="0" borderId="37" xfId="17" applyFont="1" applyBorder="1" applyAlignment="1" applyProtection="1">
      <alignment horizontal="left" vertical="center"/>
    </xf>
    <xf numFmtId="0" fontId="11" fillId="0" borderId="4" xfId="17" applyFont="1" applyBorder="1" applyAlignment="1" applyProtection="1">
      <alignment vertical="center"/>
    </xf>
    <xf numFmtId="0" fontId="11" fillId="0" borderId="2" xfId="17" applyFont="1" applyBorder="1" applyAlignment="1" applyProtection="1">
      <alignment horizontal="left" vertical="center"/>
    </xf>
    <xf numFmtId="0" fontId="11" fillId="0" borderId="3" xfId="17" applyFont="1" applyBorder="1" applyAlignment="1" applyProtection="1">
      <alignment vertical="center"/>
    </xf>
    <xf numFmtId="0" fontId="11" fillId="0" borderId="38" xfId="17" applyFont="1" applyBorder="1" applyAlignment="1" applyProtection="1">
      <alignment horizontal="center" vertical="center"/>
    </xf>
    <xf numFmtId="0" fontId="11" fillId="0" borderId="1" xfId="17" applyBorder="1" applyAlignment="1" applyProtection="1">
      <alignment vertical="center"/>
    </xf>
    <xf numFmtId="0" fontId="11" fillId="0" borderId="2" xfId="17" applyFont="1" applyBorder="1" applyAlignment="1" applyProtection="1">
      <alignment vertical="center"/>
    </xf>
    <xf numFmtId="0" fontId="11" fillId="0" borderId="37" xfId="17" applyFont="1" applyBorder="1" applyAlignment="1" applyProtection="1">
      <alignment vertical="center"/>
    </xf>
    <xf numFmtId="166" fontId="11" fillId="0" borderId="3" xfId="17" applyNumberFormat="1" applyFont="1" applyBorder="1" applyAlignment="1" applyProtection="1">
      <alignment vertical="center"/>
    </xf>
    <xf numFmtId="0" fontId="19" fillId="0" borderId="0" xfId="17" applyFont="1" applyFill="1" applyBorder="1" applyAlignment="1" applyProtection="1">
      <alignment horizontal="center" vertical="center"/>
    </xf>
    <xf numFmtId="0" fontId="19" fillId="0" borderId="0" xfId="17" applyFont="1" applyFill="1" applyBorder="1" applyAlignment="1" applyProtection="1">
      <alignment vertical="center"/>
    </xf>
    <xf numFmtId="44" fontId="19" fillId="0" borderId="0" xfId="17" applyNumberFormat="1" applyFont="1" applyFill="1" applyBorder="1" applyAlignment="1" applyProtection="1">
      <alignment vertical="center"/>
    </xf>
    <xf numFmtId="44" fontId="11" fillId="0" borderId="0" xfId="17" applyNumberFormat="1" applyFill="1" applyBorder="1" applyAlignment="1" applyProtection="1">
      <alignment vertical="center"/>
    </xf>
    <xf numFmtId="43" fontId="33" fillId="0" borderId="0" xfId="6" applyNumberFormat="1" applyFont="1" applyFill="1" applyBorder="1" applyAlignment="1" applyProtection="1">
      <alignment vertical="center"/>
    </xf>
    <xf numFmtId="43" fontId="11" fillId="0" borderId="0" xfId="17" applyNumberFormat="1" applyFill="1" applyBorder="1" applyAlignment="1" applyProtection="1">
      <alignment vertical="center"/>
    </xf>
    <xf numFmtId="0" fontId="11" fillId="0" borderId="0" xfId="17" applyFill="1" applyBorder="1" applyAlignment="1" applyProtection="1">
      <alignment horizontal="center" vertical="center"/>
    </xf>
    <xf numFmtId="0" fontId="11" fillId="0" borderId="0" xfId="17" applyFill="1" applyBorder="1" applyProtection="1"/>
    <xf numFmtId="0" fontId="36" fillId="0" borderId="0" xfId="0" applyFont="1"/>
    <xf numFmtId="0" fontId="36" fillId="0" borderId="5" xfId="0" applyFont="1" applyBorder="1"/>
    <xf numFmtId="0" fontId="36" fillId="0" borderId="4" xfId="0" applyFont="1" applyBorder="1"/>
    <xf numFmtId="168" fontId="36" fillId="0" borderId="6" xfId="0" applyNumberFormat="1" applyFont="1" applyBorder="1" applyAlignment="1">
      <alignment horizontal="center"/>
    </xf>
    <xf numFmtId="0" fontId="37" fillId="0" borderId="17" xfId="0" applyFont="1" applyBorder="1" applyAlignment="1">
      <alignment horizontal="center" vertical="center" wrapText="1"/>
    </xf>
    <xf numFmtId="0" fontId="36" fillId="0" borderId="2" xfId="0" applyFont="1" applyBorder="1"/>
    <xf numFmtId="0" fontId="36" fillId="0" borderId="37" xfId="0" applyFont="1" applyBorder="1"/>
    <xf numFmtId="0" fontId="36" fillId="0" borderId="3" xfId="0" applyFont="1" applyBorder="1"/>
    <xf numFmtId="0" fontId="37" fillId="0" borderId="0" xfId="0" applyFont="1"/>
    <xf numFmtId="42" fontId="36" fillId="0" borderId="3" xfId="0" applyNumberFormat="1" applyFont="1" applyBorder="1"/>
    <xf numFmtId="3" fontId="36" fillId="0" borderId="3" xfId="0" applyNumberFormat="1" applyFont="1" applyBorder="1"/>
    <xf numFmtId="0" fontId="38" fillId="0" borderId="0" xfId="0" applyFont="1"/>
    <xf numFmtId="0" fontId="39" fillId="0" borderId="44" xfId="0" applyFont="1" applyBorder="1" applyAlignment="1">
      <alignment horizontal="center" vertical="center"/>
    </xf>
    <xf numFmtId="0" fontId="36" fillId="0" borderId="26" xfId="0" applyFont="1" applyBorder="1"/>
    <xf numFmtId="0" fontId="36" fillId="0" borderId="6" xfId="0" applyFont="1" applyBorder="1"/>
    <xf numFmtId="0" fontId="37" fillId="0" borderId="45" xfId="0" applyFont="1" applyBorder="1" applyAlignment="1">
      <alignment horizontal="center" vertical="center"/>
    </xf>
    <xf numFmtId="0" fontId="37" fillId="0" borderId="44" xfId="0" applyFont="1" applyBorder="1" applyAlignment="1">
      <alignment horizontal="center" vertical="center"/>
    </xf>
    <xf numFmtId="0" fontId="36" fillId="0" borderId="46" xfId="0" applyFont="1" applyBorder="1" applyAlignment="1">
      <alignment horizontal="center"/>
    </xf>
    <xf numFmtId="0" fontId="37" fillId="0" borderId="44" xfId="0" applyFont="1" applyBorder="1" applyAlignment="1">
      <alignment horizontal="center"/>
    </xf>
    <xf numFmtId="0" fontId="36" fillId="0" borderId="33" xfId="0" applyFont="1" applyBorder="1" applyAlignment="1">
      <alignment horizontal="center"/>
    </xf>
    <xf numFmtId="0" fontId="36" fillId="0" borderId="28" xfId="0" applyFont="1" applyBorder="1"/>
    <xf numFmtId="0" fontId="36" fillId="0" borderId="28" xfId="0" applyFont="1" applyFill="1" applyBorder="1" applyAlignment="1">
      <alignment horizontal="center"/>
    </xf>
    <xf numFmtId="0" fontId="36" fillId="0" borderId="28" xfId="0" applyFont="1" applyFill="1" applyBorder="1"/>
    <xf numFmtId="0" fontId="36" fillId="0" borderId="28" xfId="0" applyFont="1" applyBorder="1" applyAlignment="1">
      <alignment horizontal="center"/>
    </xf>
    <xf numFmtId="0" fontId="36" fillId="0" borderId="26" xfId="0" applyFont="1" applyBorder="1" applyAlignment="1">
      <alignment horizontal="center"/>
    </xf>
    <xf numFmtId="0" fontId="36" fillId="8" borderId="3" xfId="0" applyFont="1" applyFill="1" applyBorder="1" applyAlignment="1">
      <alignment horizontal="center"/>
    </xf>
    <xf numFmtId="0" fontId="36" fillId="8" borderId="47" xfId="0" applyFont="1" applyFill="1" applyBorder="1"/>
    <xf numFmtId="0" fontId="36" fillId="0" borderId="37" xfId="0" applyFont="1" applyFill="1" applyBorder="1"/>
    <xf numFmtId="0" fontId="37" fillId="8" borderId="47" xfId="0" applyFont="1" applyFill="1" applyBorder="1" applyAlignment="1">
      <alignment horizontal="center"/>
    </xf>
    <xf numFmtId="0" fontId="37" fillId="0" borderId="3" xfId="0" applyFont="1" applyBorder="1" applyAlignment="1">
      <alignment horizontal="center" vertical="center"/>
    </xf>
    <xf numFmtId="0" fontId="36" fillId="0" borderId="0" xfId="0" applyFont="1" applyBorder="1"/>
    <xf numFmtId="0" fontId="40" fillId="0" borderId="7" xfId="0" applyFont="1" applyBorder="1" applyAlignment="1"/>
    <xf numFmtId="0" fontId="40" fillId="0" borderId="0" xfId="0" applyFont="1" applyBorder="1" applyAlignment="1">
      <alignment vertical="center"/>
    </xf>
    <xf numFmtId="0" fontId="36" fillId="0" borderId="5" xfId="0" applyFont="1" applyBorder="1" applyProtection="1">
      <protection locked="0"/>
    </xf>
    <xf numFmtId="3" fontId="36" fillId="0" borderId="3" xfId="0" applyNumberFormat="1" applyFont="1" applyBorder="1" applyProtection="1">
      <protection locked="0"/>
    </xf>
    <xf numFmtId="0" fontId="0" fillId="0" borderId="0" xfId="0" applyAlignment="1" applyProtection="1">
      <alignment vertical="center"/>
    </xf>
    <xf numFmtId="0" fontId="7" fillId="0" borderId="6" xfId="0" quotePrefix="1" applyFont="1" applyBorder="1" applyAlignment="1" applyProtection="1">
      <alignment horizontal="center" vertical="center"/>
    </xf>
    <xf numFmtId="0" fontId="0" fillId="0" borderId="3" xfId="0" quotePrefix="1" applyBorder="1" applyAlignment="1" applyProtection="1">
      <alignment horizontal="center" vertical="center"/>
    </xf>
    <xf numFmtId="0" fontId="5" fillId="0" borderId="3"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0" fillId="0" borderId="0" xfId="0" applyAlignment="1" applyProtection="1">
      <alignment vertical="center" wrapText="1"/>
    </xf>
    <xf numFmtId="0" fontId="0" fillId="0" borderId="0" xfId="0" applyAlignment="1" applyProtection="1">
      <alignment vertical="center" wrapText="1"/>
      <protection locked="0"/>
    </xf>
    <xf numFmtId="0" fontId="0" fillId="0" borderId="0" xfId="0" applyBorder="1" applyAlignment="1" applyProtection="1">
      <alignment wrapText="1"/>
    </xf>
    <xf numFmtId="0" fontId="7" fillId="0" borderId="0" xfId="0" applyFont="1" applyAlignment="1" applyProtection="1">
      <alignment wrapText="1"/>
    </xf>
    <xf numFmtId="0" fontId="7" fillId="0" borderId="5" xfId="0" applyFont="1" applyBorder="1" applyAlignment="1" applyProtection="1">
      <alignment vertical="center" wrapText="1"/>
    </xf>
    <xf numFmtId="0" fontId="7" fillId="0" borderId="5" xfId="0" applyFont="1" applyBorder="1" applyAlignment="1" applyProtection="1">
      <alignment horizontal="center"/>
    </xf>
    <xf numFmtId="164" fontId="7" fillId="3" borderId="3" xfId="0" applyNumberFormat="1" applyFont="1" applyFill="1" applyBorder="1" applyAlignment="1" applyProtection="1">
      <alignment vertical="center"/>
    </xf>
    <xf numFmtId="164" fontId="7" fillId="0" borderId="3" xfId="0" applyNumberFormat="1" applyFont="1" applyFill="1" applyBorder="1" applyAlignment="1" applyProtection="1">
      <alignment vertical="center" wrapText="1"/>
    </xf>
    <xf numFmtId="164" fontId="7" fillId="0" borderId="3" xfId="0" applyNumberFormat="1" applyFont="1" applyBorder="1" applyAlignment="1" applyProtection="1">
      <alignment vertical="center"/>
    </xf>
    <xf numFmtId="9" fontId="41" fillId="0" borderId="3" xfId="0" applyNumberFormat="1" applyFont="1" applyBorder="1" applyAlignment="1">
      <alignment horizontal="right"/>
    </xf>
    <xf numFmtId="0" fontId="8" fillId="0" borderId="0" xfId="0" applyFont="1" applyAlignment="1" applyProtection="1">
      <alignment horizontal="left"/>
    </xf>
    <xf numFmtId="0" fontId="36" fillId="0" borderId="0" xfId="0" applyFont="1" applyProtection="1"/>
    <xf numFmtId="0" fontId="24" fillId="0" borderId="0" xfId="0" applyFont="1" applyAlignment="1" applyProtection="1">
      <alignment vertical="center"/>
    </xf>
    <xf numFmtId="0" fontId="24" fillId="0" borderId="0" xfId="0" applyFont="1" applyFill="1" applyBorder="1" applyAlignment="1" applyProtection="1">
      <alignment horizontal="left" vertical="center"/>
    </xf>
    <xf numFmtId="0" fontId="24" fillId="0" borderId="0" xfId="0" applyFont="1" applyFill="1" applyBorder="1" applyAlignment="1" applyProtection="1">
      <alignment vertical="center"/>
    </xf>
    <xf numFmtId="0" fontId="40" fillId="0" borderId="0" xfId="0" applyFont="1" applyFill="1" applyBorder="1" applyProtection="1"/>
    <xf numFmtId="0" fontId="36" fillId="0" borderId="0" xfId="0" applyFont="1" applyFill="1" applyBorder="1" applyProtection="1"/>
    <xf numFmtId="0" fontId="25" fillId="0" borderId="6" xfId="0" quotePrefix="1" applyFont="1" applyBorder="1" applyAlignment="1" applyProtection="1">
      <alignment horizontal="center"/>
    </xf>
    <xf numFmtId="0" fontId="22" fillId="0" borderId="28" xfId="0" applyFont="1" applyBorder="1" applyAlignment="1" applyProtection="1">
      <alignment horizontal="center" vertical="center" wrapText="1"/>
    </xf>
    <xf numFmtId="3" fontId="24" fillId="0" borderId="3" xfId="0" applyNumberFormat="1" applyFont="1" applyBorder="1" applyProtection="1"/>
    <xf numFmtId="9" fontId="42" fillId="0" borderId="3" xfId="0" applyNumberFormat="1" applyFont="1" applyBorder="1" applyAlignment="1" applyProtection="1">
      <alignment horizontal="right"/>
    </xf>
    <xf numFmtId="3" fontId="24" fillId="0" borderId="3" xfId="0" applyNumberFormat="1" applyFont="1" applyBorder="1" applyAlignment="1" applyProtection="1">
      <alignment vertical="center"/>
    </xf>
    <xf numFmtId="42" fontId="24" fillId="0" borderId="3" xfId="0" applyNumberFormat="1" applyFont="1" applyBorder="1" applyProtection="1"/>
    <xf numFmtId="42" fontId="24" fillId="0" borderId="0" xfId="0" applyNumberFormat="1" applyFont="1" applyBorder="1" applyProtection="1"/>
    <xf numFmtId="42" fontId="24" fillId="0" borderId="0" xfId="0" applyNumberFormat="1" applyFont="1" applyFill="1" applyBorder="1" applyProtection="1"/>
    <xf numFmtId="10" fontId="24" fillId="0" borderId="0" xfId="0" applyNumberFormat="1" applyFont="1" applyBorder="1" applyProtection="1"/>
    <xf numFmtId="0" fontId="8" fillId="0" borderId="0" xfId="0" applyFont="1" applyProtection="1"/>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5" xfId="0" applyFill="1" applyBorder="1" applyAlignment="1" applyProtection="1">
      <alignment horizontal="center" vertical="center"/>
    </xf>
    <xf numFmtId="6" fontId="0" fillId="0" borderId="5" xfId="0" applyNumberFormat="1" applyFill="1" applyBorder="1" applyAlignment="1" applyProtection="1">
      <alignment horizontal="center" vertical="center"/>
    </xf>
    <xf numFmtId="0" fontId="3" fillId="0" borderId="6" xfId="0" quotePrefix="1" applyFont="1" applyBorder="1" applyAlignment="1" applyProtection="1">
      <alignment horizontal="center"/>
    </xf>
    <xf numFmtId="0" fontId="4" fillId="0" borderId="28"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164" fontId="7" fillId="0" borderId="3" xfId="0" applyNumberFormat="1" applyFont="1" applyBorder="1" applyProtection="1"/>
    <xf numFmtId="42" fontId="7" fillId="0" borderId="0" xfId="0" applyNumberFormat="1" applyFont="1" applyBorder="1" applyProtection="1"/>
    <xf numFmtId="42" fontId="7" fillId="0" borderId="0" xfId="0" applyNumberFormat="1" applyFont="1" applyFill="1" applyBorder="1" applyProtection="1"/>
    <xf numFmtId="0" fontId="5" fillId="0" borderId="0" xfId="0" applyFont="1" applyProtection="1"/>
    <xf numFmtId="0" fontId="23" fillId="9" borderId="0" xfId="0" applyFont="1" applyFill="1" applyBorder="1" applyAlignment="1" applyProtection="1">
      <alignment horizontal="left"/>
    </xf>
    <xf numFmtId="0" fontId="36" fillId="9" borderId="0" xfId="0" applyFont="1" applyFill="1" applyAlignment="1" applyProtection="1">
      <alignment horizontal="left"/>
    </xf>
    <xf numFmtId="42" fontId="24" fillId="9" borderId="0" xfId="0" applyNumberFormat="1" applyFont="1" applyFill="1" applyBorder="1" applyProtection="1"/>
    <xf numFmtId="10" fontId="24" fillId="9" borderId="0" xfId="0" applyNumberFormat="1" applyFont="1" applyFill="1" applyBorder="1" applyProtection="1"/>
    <xf numFmtId="0" fontId="22" fillId="9" borderId="0" xfId="0" applyFont="1" applyFill="1" applyProtection="1"/>
    <xf numFmtId="0" fontId="24" fillId="9" borderId="0" xfId="0" applyFont="1" applyFill="1" applyProtection="1"/>
    <xf numFmtId="0" fontId="22" fillId="9" borderId="0" xfId="0" applyFont="1" applyFill="1" applyBorder="1" applyProtection="1"/>
    <xf numFmtId="0" fontId="25" fillId="9" borderId="0" xfId="0" applyFont="1" applyFill="1" applyBorder="1" applyProtection="1"/>
    <xf numFmtId="0" fontId="22" fillId="9" borderId="5" xfId="0" applyFont="1" applyFill="1" applyBorder="1" applyProtection="1">
      <protection locked="0"/>
    </xf>
    <xf numFmtId="0" fontId="24" fillId="9" borderId="0" xfId="0" applyFont="1" applyFill="1" applyProtection="1">
      <protection locked="0"/>
    </xf>
    <xf numFmtId="0" fontId="25" fillId="9" borderId="5" xfId="0" applyFont="1" applyFill="1" applyBorder="1" applyProtection="1"/>
    <xf numFmtId="0" fontId="25" fillId="9" borderId="0" xfId="0" applyFont="1" applyFill="1" applyProtection="1"/>
    <xf numFmtId="0" fontId="25" fillId="9" borderId="0" xfId="0" applyFont="1" applyFill="1" applyAlignment="1" applyProtection="1"/>
    <xf numFmtId="0" fontId="24" fillId="9" borderId="0" xfId="0" applyFont="1" applyFill="1" applyAlignment="1" applyProtection="1">
      <alignment horizontal="left"/>
    </xf>
    <xf numFmtId="0" fontId="22" fillId="9" borderId="0" xfId="0" applyFont="1" applyFill="1" applyBorder="1" applyAlignment="1" applyProtection="1">
      <alignment horizontal="left"/>
    </xf>
    <xf numFmtId="0" fontId="22" fillId="9" borderId="0" xfId="0" applyFont="1" applyFill="1" applyBorder="1" applyAlignment="1" applyProtection="1">
      <alignment horizontal="center" vertical="center"/>
    </xf>
    <xf numFmtId="0" fontId="36" fillId="9" borderId="0" xfId="0" applyFont="1" applyFill="1" applyProtection="1">
      <protection locked="0"/>
    </xf>
    <xf numFmtId="0" fontId="36" fillId="9" borderId="0" xfId="0" applyFont="1" applyFill="1" applyProtection="1"/>
    <xf numFmtId="0" fontId="5" fillId="9" borderId="0" xfId="0" applyFont="1" applyFill="1" applyBorder="1" applyAlignment="1" applyProtection="1">
      <alignment horizontal="left"/>
    </xf>
    <xf numFmtId="0" fontId="0" fillId="9" borderId="0" xfId="0" applyFill="1" applyAlignment="1" applyProtection="1">
      <alignment horizontal="left"/>
    </xf>
    <xf numFmtId="42" fontId="7" fillId="9" borderId="0" xfId="0" applyNumberFormat="1" applyFont="1" applyFill="1" applyBorder="1" applyProtection="1"/>
    <xf numFmtId="9" fontId="7" fillId="9" borderId="0" xfId="0" applyNumberFormat="1" applyFont="1" applyFill="1" applyBorder="1" applyProtection="1"/>
    <xf numFmtId="0" fontId="4" fillId="9" borderId="0" xfId="0" applyFont="1" applyFill="1" applyProtection="1"/>
    <xf numFmtId="0" fontId="7" fillId="9" borderId="0" xfId="0" applyFont="1" applyFill="1" applyProtection="1"/>
    <xf numFmtId="0" fontId="4" fillId="9" borderId="0" xfId="0" applyFont="1" applyFill="1" applyBorder="1" applyProtection="1"/>
    <xf numFmtId="0" fontId="3" fillId="9" borderId="0" xfId="0" applyFont="1" applyFill="1" applyBorder="1" applyProtection="1"/>
    <xf numFmtId="0" fontId="4" fillId="9" borderId="5" xfId="0" applyFont="1" applyFill="1" applyBorder="1" applyProtection="1"/>
    <xf numFmtId="0" fontId="3" fillId="9" borderId="0" xfId="0" applyFont="1" applyFill="1" applyProtection="1"/>
    <xf numFmtId="0" fontId="0" fillId="9" borderId="0" xfId="0" applyFill="1" applyProtection="1"/>
    <xf numFmtId="0" fontId="3" fillId="9" borderId="5" xfId="0" applyFont="1" applyFill="1" applyBorder="1" applyProtection="1"/>
    <xf numFmtId="0" fontId="23" fillId="0" borderId="0" xfId="0" applyFont="1" applyFill="1" applyBorder="1" applyAlignment="1" applyProtection="1">
      <alignment horizontal="left"/>
    </xf>
    <xf numFmtId="0" fontId="36" fillId="0" borderId="0" xfId="0" applyFont="1" applyFill="1" applyAlignment="1" applyProtection="1">
      <alignment horizontal="left"/>
    </xf>
    <xf numFmtId="10" fontId="24" fillId="0" borderId="0" xfId="0" applyNumberFormat="1" applyFont="1" applyFill="1" applyBorder="1" applyProtection="1"/>
    <xf numFmtId="0" fontId="22" fillId="0" borderId="0" xfId="0" applyFont="1" applyFill="1" applyProtection="1"/>
    <xf numFmtId="0" fontId="24" fillId="0" borderId="0" xfId="0" applyFont="1" applyFill="1" applyProtection="1"/>
    <xf numFmtId="0" fontId="22" fillId="0" borderId="0" xfId="0" applyFont="1" applyFill="1" applyBorder="1" applyProtection="1"/>
    <xf numFmtId="0" fontId="25" fillId="0" borderId="0" xfId="0" applyFont="1" applyFill="1" applyBorder="1" applyProtection="1"/>
    <xf numFmtId="0" fontId="22" fillId="0" borderId="5" xfId="0" applyFont="1" applyFill="1" applyBorder="1" applyProtection="1">
      <protection locked="0"/>
    </xf>
    <xf numFmtId="0" fontId="24" fillId="0" borderId="0" xfId="0" applyFont="1" applyFill="1" applyProtection="1">
      <protection locked="0"/>
    </xf>
    <xf numFmtId="0" fontId="25" fillId="0" borderId="5" xfId="0" applyFont="1" applyFill="1" applyBorder="1" applyProtection="1"/>
    <xf numFmtId="0" fontId="25" fillId="0" borderId="0" xfId="0" applyFont="1" applyFill="1" applyProtection="1"/>
    <xf numFmtId="0" fontId="25" fillId="0" borderId="0" xfId="0" applyFont="1" applyFill="1" applyAlignment="1" applyProtection="1"/>
    <xf numFmtId="0" fontId="24" fillId="0" borderId="0" xfId="0" applyFont="1" applyFill="1" applyAlignment="1" applyProtection="1">
      <alignment horizontal="left"/>
    </xf>
    <xf numFmtId="0" fontId="22" fillId="0" borderId="0" xfId="0" applyFont="1" applyFill="1" applyBorder="1" applyAlignment="1" applyProtection="1">
      <alignment horizontal="center" vertical="center"/>
    </xf>
    <xf numFmtId="0" fontId="36" fillId="0" borderId="0" xfId="0" applyFont="1" applyFill="1" applyProtection="1">
      <protection locked="0"/>
    </xf>
    <xf numFmtId="0" fontId="36" fillId="0" borderId="0" xfId="0" applyFont="1" applyFill="1" applyProtection="1"/>
    <xf numFmtId="0" fontId="36" fillId="10" borderId="29" xfId="0" applyFont="1" applyFill="1" applyBorder="1" applyAlignment="1">
      <alignment horizontal="center"/>
    </xf>
    <xf numFmtId="0" fontId="36" fillId="10" borderId="48" xfId="0" applyFont="1" applyFill="1" applyBorder="1"/>
    <xf numFmtId="0" fontId="36" fillId="10" borderId="3" xfId="0" applyFont="1" applyFill="1" applyBorder="1" applyAlignment="1">
      <alignment horizontal="center"/>
    </xf>
    <xf numFmtId="0" fontId="36" fillId="10" borderId="3" xfId="0" applyFont="1" applyFill="1" applyBorder="1"/>
    <xf numFmtId="0" fontId="36" fillId="10" borderId="24" xfId="0" applyFont="1" applyFill="1" applyBorder="1" applyAlignment="1">
      <alignment horizontal="center"/>
    </xf>
    <xf numFmtId="0" fontId="36" fillId="10" borderId="47" xfId="0" applyFont="1" applyFill="1" applyBorder="1"/>
    <xf numFmtId="0" fontId="36" fillId="10" borderId="33" xfId="0" applyFont="1" applyFill="1" applyBorder="1" applyAlignment="1">
      <alignment horizontal="center"/>
    </xf>
    <xf numFmtId="0" fontId="36" fillId="10" borderId="49" xfId="0" applyFont="1" applyFill="1" applyBorder="1"/>
    <xf numFmtId="0" fontId="36" fillId="11" borderId="24" xfId="0" applyFont="1" applyFill="1" applyBorder="1" applyAlignment="1">
      <alignment horizontal="center"/>
    </xf>
    <xf numFmtId="0" fontId="36" fillId="11" borderId="47" xfId="0" applyFont="1" applyFill="1" applyBorder="1"/>
    <xf numFmtId="0" fontId="36" fillId="11" borderId="29" xfId="0" applyFont="1" applyFill="1" applyBorder="1" applyAlignment="1">
      <alignment horizontal="center"/>
    </xf>
    <xf numFmtId="0" fontId="36" fillId="11" borderId="48" xfId="0" applyFont="1" applyFill="1" applyBorder="1"/>
    <xf numFmtId="0" fontId="36" fillId="12" borderId="24" xfId="0" applyFont="1" applyFill="1" applyBorder="1" applyAlignment="1">
      <alignment horizontal="center"/>
    </xf>
    <xf numFmtId="0" fontId="36" fillId="12" borderId="47" xfId="0" applyFont="1" applyFill="1" applyBorder="1"/>
    <xf numFmtId="0" fontId="0" fillId="0" borderId="0" xfId="0" applyAlignment="1"/>
    <xf numFmtId="0" fontId="5" fillId="12" borderId="3" xfId="0" applyFont="1" applyFill="1" applyBorder="1" applyAlignment="1" applyProtection="1">
      <alignment vertical="center"/>
    </xf>
    <xf numFmtId="0" fontId="5" fillId="0" borderId="0" xfId="0" applyFont="1" applyFill="1" applyBorder="1" applyAlignment="1" applyProtection="1">
      <alignment horizontal="left"/>
    </xf>
    <xf numFmtId="0" fontId="0" fillId="0" borderId="0" xfId="0" applyFill="1" applyAlignment="1" applyProtection="1">
      <alignment horizontal="left"/>
    </xf>
    <xf numFmtId="9" fontId="7" fillId="0" borderId="0" xfId="0" applyNumberFormat="1" applyFont="1" applyFill="1" applyBorder="1" applyProtection="1"/>
    <xf numFmtId="0" fontId="4" fillId="0" borderId="0" xfId="0" applyFont="1" applyFill="1" applyProtection="1"/>
    <xf numFmtId="0" fontId="7" fillId="0" borderId="0" xfId="0" applyFont="1" applyFill="1" applyProtection="1"/>
    <xf numFmtId="0" fontId="4" fillId="0" borderId="0" xfId="0" applyFont="1" applyFill="1" applyBorder="1" applyProtection="1"/>
    <xf numFmtId="0" fontId="3" fillId="0" borderId="0" xfId="0" applyFont="1" applyFill="1" applyBorder="1" applyProtection="1"/>
    <xf numFmtId="0" fontId="4" fillId="0" borderId="5" xfId="0" applyFont="1" applyFill="1" applyBorder="1" applyProtection="1"/>
    <xf numFmtId="0" fontId="3" fillId="0" borderId="0" xfId="0" applyFont="1" applyFill="1" applyProtection="1"/>
    <xf numFmtId="0" fontId="0" fillId="0" borderId="0" xfId="0" applyFill="1" applyProtection="1"/>
    <xf numFmtId="0" fontId="3" fillId="0" borderId="5" xfId="0" applyFont="1" applyFill="1" applyBorder="1" applyProtection="1"/>
    <xf numFmtId="0" fontId="24" fillId="10" borderId="2" xfId="0" applyFont="1" applyFill="1" applyBorder="1" applyAlignment="1" applyProtection="1"/>
    <xf numFmtId="0" fontId="24" fillId="10" borderId="4" xfId="0" applyFont="1" applyFill="1" applyBorder="1" applyAlignment="1" applyProtection="1"/>
    <xf numFmtId="0" fontId="24" fillId="12" borderId="2" xfId="0" applyFont="1" applyFill="1" applyBorder="1" applyAlignment="1" applyProtection="1"/>
    <xf numFmtId="0" fontId="24" fillId="12" borderId="4" xfId="0" applyFont="1" applyFill="1" applyBorder="1" applyAlignment="1" applyProtection="1"/>
    <xf numFmtId="0" fontId="5" fillId="0" borderId="37" xfId="0" applyFont="1" applyBorder="1" applyAlignment="1" applyProtection="1">
      <alignment horizontal="center" vertical="center"/>
    </xf>
    <xf numFmtId="0" fontId="7" fillId="3" borderId="2" xfId="0" applyFont="1" applyFill="1" applyBorder="1" applyAlignment="1" applyProtection="1">
      <alignment vertical="center"/>
    </xf>
    <xf numFmtId="0" fontId="0" fillId="0" borderId="5" xfId="0" applyBorder="1" applyAlignment="1" applyProtection="1">
      <alignment horizontal="center" vertical="center"/>
    </xf>
    <xf numFmtId="0" fontId="5" fillId="0" borderId="4" xfId="0" applyFont="1" applyBorder="1" applyAlignment="1" applyProtection="1">
      <alignment horizontal="center" vertical="center"/>
    </xf>
    <xf numFmtId="0" fontId="0" fillId="0" borderId="4" xfId="0" applyFill="1" applyBorder="1" applyAlignment="1" applyProtection="1">
      <alignment horizontal="center" vertical="center"/>
    </xf>
    <xf numFmtId="0" fontId="5" fillId="10" borderId="2" xfId="0" applyFont="1" applyFill="1" applyBorder="1" applyAlignment="1" applyProtection="1">
      <alignment vertical="center"/>
    </xf>
    <xf numFmtId="0" fontId="5" fillId="10" borderId="4" xfId="0" applyFont="1" applyFill="1" applyBorder="1" applyAlignment="1" applyProtection="1">
      <alignment vertical="center"/>
    </xf>
    <xf numFmtId="0" fontId="5" fillId="10" borderId="37" xfId="0" applyFont="1" applyFill="1" applyBorder="1" applyAlignment="1" applyProtection="1">
      <alignment vertical="center"/>
    </xf>
    <xf numFmtId="0" fontId="5" fillId="11" borderId="2" xfId="0" applyFont="1" applyFill="1" applyBorder="1" applyAlignment="1" applyProtection="1">
      <alignment vertical="center"/>
    </xf>
    <xf numFmtId="0" fontId="5" fillId="11" borderId="4" xfId="0" applyFont="1" applyFill="1" applyBorder="1" applyAlignment="1" applyProtection="1">
      <alignment vertical="center"/>
    </xf>
    <xf numFmtId="0" fontId="5" fillId="11" borderId="37" xfId="0" applyFont="1" applyFill="1" applyBorder="1" applyAlignment="1" applyProtection="1">
      <alignment vertical="center"/>
    </xf>
    <xf numFmtId="0" fontId="5" fillId="12" borderId="2" xfId="0" applyFont="1" applyFill="1" applyBorder="1" applyAlignment="1" applyProtection="1">
      <alignment vertical="center"/>
    </xf>
    <xf numFmtId="0" fontId="5" fillId="12" borderId="4" xfId="0" applyFont="1" applyFill="1" applyBorder="1" applyAlignment="1" applyProtection="1">
      <alignment vertical="center"/>
    </xf>
    <xf numFmtId="0" fontId="5" fillId="12" borderId="37" xfId="0" applyFont="1" applyFill="1" applyBorder="1" applyAlignment="1" applyProtection="1">
      <alignment vertical="center"/>
    </xf>
    <xf numFmtId="0" fontId="23" fillId="10" borderId="3" xfId="0" applyFont="1" applyFill="1" applyBorder="1" applyAlignment="1" applyProtection="1">
      <alignment horizontal="center"/>
    </xf>
    <xf numFmtId="0" fontId="23" fillId="12" borderId="3" xfId="0" applyFont="1" applyFill="1" applyBorder="1" applyAlignment="1" applyProtection="1">
      <alignment horizontal="center"/>
    </xf>
    <xf numFmtId="0" fontId="7" fillId="3" borderId="4" xfId="0" applyFont="1" applyFill="1" applyBorder="1" applyAlignment="1" applyProtection="1">
      <alignment vertical="center"/>
    </xf>
    <xf numFmtId="0" fontId="7" fillId="3" borderId="37" xfId="0" applyFont="1" applyFill="1" applyBorder="1" applyAlignment="1" applyProtection="1">
      <alignment vertical="center"/>
    </xf>
    <xf numFmtId="0" fontId="5" fillId="12" borderId="37" xfId="0" applyFont="1" applyFill="1" applyBorder="1" applyAlignment="1" applyProtection="1">
      <alignment horizontal="center" vertical="center"/>
    </xf>
    <xf numFmtId="0" fontId="5" fillId="12" borderId="3" xfId="0" applyFont="1" applyFill="1" applyBorder="1" applyAlignment="1" applyProtection="1">
      <alignment horizontal="center" vertical="center"/>
    </xf>
    <xf numFmtId="0" fontId="5" fillId="12" borderId="6" xfId="0" applyFont="1" applyFill="1" applyBorder="1" applyAlignment="1" applyProtection="1">
      <alignment vertical="center"/>
    </xf>
    <xf numFmtId="0" fontId="5" fillId="12" borderId="2" xfId="0" applyFont="1" applyFill="1" applyBorder="1" applyAlignment="1" applyProtection="1">
      <alignment horizontal="center" vertical="center"/>
    </xf>
    <xf numFmtId="0" fontId="5" fillId="10" borderId="3" xfId="0" applyFont="1" applyFill="1" applyBorder="1" applyAlignment="1" applyProtection="1">
      <alignment horizontal="center" vertical="center"/>
    </xf>
    <xf numFmtId="0" fontId="7" fillId="10" borderId="2" xfId="0" applyFont="1" applyFill="1" applyBorder="1" applyAlignment="1" applyProtection="1">
      <alignment vertical="center"/>
    </xf>
    <xf numFmtId="0" fontId="25" fillId="0" borderId="5" xfId="0" applyFont="1" applyFill="1" applyBorder="1" applyProtection="1">
      <protection locked="0"/>
    </xf>
    <xf numFmtId="0" fontId="35" fillId="0" borderId="0" xfId="0" applyFont="1" applyBorder="1" applyAlignment="1" applyProtection="1"/>
    <xf numFmtId="0" fontId="3" fillId="0" borderId="0" xfId="0" applyFont="1" applyProtection="1"/>
    <xf numFmtId="0" fontId="4" fillId="0" borderId="0" xfId="0" applyFont="1" applyProtection="1"/>
    <xf numFmtId="42" fontId="0" fillId="0" borderId="0" xfId="0" applyNumberFormat="1" applyProtection="1"/>
    <xf numFmtId="0" fontId="25" fillId="9" borderId="5" xfId="0" applyFont="1" applyFill="1" applyBorder="1" applyProtection="1">
      <protection locked="0"/>
    </xf>
    <xf numFmtId="0" fontId="7" fillId="0" borderId="5" xfId="0" applyFont="1" applyBorder="1" applyProtection="1"/>
    <xf numFmtId="0" fontId="5" fillId="0" borderId="28" xfId="0" applyFont="1" applyBorder="1" applyAlignment="1" applyProtection="1">
      <alignment horizontal="center" vertical="center"/>
    </xf>
    <xf numFmtId="0" fontId="5" fillId="0" borderId="28" xfId="0" applyFont="1" applyBorder="1" applyAlignment="1" applyProtection="1">
      <alignment horizontal="center" vertical="center" wrapText="1"/>
    </xf>
    <xf numFmtId="0" fontId="3" fillId="0" borderId="3" xfId="0" applyFont="1" applyBorder="1" applyProtection="1">
      <protection locked="0"/>
    </xf>
    <xf numFmtId="166" fontId="3" fillId="0" borderId="3" xfId="0" applyNumberFormat="1" applyFont="1" applyBorder="1" applyProtection="1">
      <protection locked="0"/>
    </xf>
    <xf numFmtId="10" fontId="3" fillId="0" borderId="3" xfId="0" applyNumberFormat="1" applyFont="1" applyBorder="1" applyProtection="1">
      <protection locked="0"/>
    </xf>
    <xf numFmtId="164" fontId="7" fillId="0" borderId="3" xfId="0" applyNumberFormat="1" applyFont="1" applyBorder="1" applyProtection="1">
      <protection locked="0"/>
    </xf>
    <xf numFmtId="0" fontId="7" fillId="0" borderId="3" xfId="0" applyFont="1" applyBorder="1" applyProtection="1"/>
    <xf numFmtId="0" fontId="7" fillId="4" borderId="3" xfId="0" applyFont="1" applyFill="1" applyBorder="1" applyProtection="1"/>
    <xf numFmtId="166" fontId="7" fillId="4" borderId="3" xfId="0" applyNumberFormat="1" applyFont="1" applyFill="1" applyBorder="1" applyProtection="1"/>
    <xf numFmtId="10" fontId="7" fillId="4" borderId="3" xfId="0" applyNumberFormat="1" applyFont="1" applyFill="1" applyBorder="1" applyProtection="1"/>
    <xf numFmtId="0" fontId="5" fillId="0" borderId="3" xfId="0" applyFont="1" applyBorder="1" applyProtection="1"/>
    <xf numFmtId="166" fontId="7" fillId="0" borderId="3" xfId="0" applyNumberFormat="1" applyFont="1" applyBorder="1" applyProtection="1"/>
    <xf numFmtId="10" fontId="7" fillId="0" borderId="2" xfId="0" applyNumberFormat="1" applyFont="1" applyBorder="1" applyProtection="1"/>
    <xf numFmtId="164" fontId="7" fillId="0" borderId="40" xfId="0" applyNumberFormat="1" applyFont="1" applyBorder="1" applyProtection="1"/>
    <xf numFmtId="1" fontId="7" fillId="0" borderId="0" xfId="0" applyNumberFormat="1" applyFont="1" applyProtection="1"/>
    <xf numFmtId="0" fontId="5" fillId="0" borderId="2" xfId="0" applyFont="1" applyBorder="1" applyAlignment="1" applyProtection="1">
      <alignment horizontal="left" vertical="center"/>
    </xf>
    <xf numFmtId="1" fontId="5" fillId="0" borderId="3" xfId="0" applyNumberFormat="1" applyFont="1" applyBorder="1" applyAlignment="1" applyProtection="1">
      <alignment horizontal="center" vertical="center" wrapText="1"/>
    </xf>
    <xf numFmtId="1" fontId="5" fillId="0" borderId="2" xfId="0" applyNumberFormat="1" applyFont="1" applyBorder="1" applyAlignment="1" applyProtection="1">
      <alignment horizontal="center" wrapText="1"/>
    </xf>
    <xf numFmtId="0" fontId="7" fillId="0" borderId="25" xfId="0" applyFont="1" applyBorder="1" applyProtection="1"/>
    <xf numFmtId="0" fontId="7" fillId="0" borderId="7" xfId="0" applyFont="1" applyBorder="1" applyProtection="1"/>
    <xf numFmtId="0" fontId="7" fillId="0" borderId="50" xfId="0" applyFont="1" applyBorder="1" applyProtection="1"/>
    <xf numFmtId="0" fontId="7" fillId="0" borderId="18" xfId="0" applyFont="1" applyBorder="1" applyProtection="1"/>
    <xf numFmtId="0" fontId="7" fillId="0" borderId="39" xfId="0" applyFont="1" applyBorder="1" applyProtection="1"/>
    <xf numFmtId="164" fontId="7" fillId="0" borderId="17" xfId="0" applyNumberFormat="1" applyFont="1" applyBorder="1" applyProtection="1"/>
    <xf numFmtId="0" fontId="7" fillId="0" borderId="2" xfId="0" applyFont="1" applyBorder="1" applyProtection="1"/>
    <xf numFmtId="0" fontId="7" fillId="0" borderId="4" xfId="0" applyFont="1" applyBorder="1" applyProtection="1"/>
    <xf numFmtId="0" fontId="7" fillId="0" borderId="37" xfId="0" applyFont="1" applyBorder="1" applyProtection="1"/>
    <xf numFmtId="0" fontId="7" fillId="5" borderId="4" xfId="0" applyFont="1" applyFill="1" applyBorder="1" applyProtection="1">
      <protection locked="0"/>
    </xf>
    <xf numFmtId="164" fontId="7" fillId="0" borderId="6" xfId="0" applyNumberFormat="1" applyFont="1" applyBorder="1" applyProtection="1"/>
    <xf numFmtId="0" fontId="5" fillId="0" borderId="2" xfId="0" applyFont="1" applyBorder="1" applyProtection="1"/>
    <xf numFmtId="0" fontId="0" fillId="0" borderId="0" xfId="0" applyBorder="1" applyAlignment="1" applyProtection="1"/>
    <xf numFmtId="164" fontId="3" fillId="0" borderId="3" xfId="0" applyNumberFormat="1" applyFont="1" applyBorder="1" applyProtection="1"/>
    <xf numFmtId="164" fontId="3" fillId="0" borderId="3" xfId="0" applyNumberFormat="1" applyFont="1" applyBorder="1" applyProtection="1">
      <protection locked="0"/>
    </xf>
    <xf numFmtId="164" fontId="7" fillId="0" borderId="3" xfId="0" applyNumberFormat="1" applyFont="1" applyBorder="1" applyAlignment="1" applyProtection="1">
      <alignment vertical="center"/>
      <protection locked="0"/>
    </xf>
    <xf numFmtId="164" fontId="0" fillId="0" borderId="3" xfId="0" applyNumberFormat="1" applyBorder="1" applyAlignment="1" applyProtection="1">
      <alignment vertical="center" wrapText="1"/>
      <protection locked="0"/>
    </xf>
    <xf numFmtId="164" fontId="7" fillId="0" borderId="3" xfId="0" applyNumberFormat="1" applyFont="1" applyFill="1" applyBorder="1" applyAlignment="1" applyProtection="1">
      <alignment vertical="center" wrapText="1"/>
      <protection locked="0"/>
    </xf>
    <xf numFmtId="164" fontId="7" fillId="0" borderId="3" xfId="0" applyNumberFormat="1" applyFont="1" applyBorder="1" applyAlignment="1" applyProtection="1">
      <alignment vertical="center" wrapText="1"/>
      <protection locked="0"/>
    </xf>
    <xf numFmtId="0" fontId="0" fillId="0" borderId="0" xfId="0" applyAlignment="1" applyProtection="1">
      <alignment wrapText="1"/>
    </xf>
    <xf numFmtId="164" fontId="7" fillId="0" borderId="37" xfId="0" applyNumberFormat="1" applyFont="1" applyBorder="1" applyProtection="1">
      <protection locked="0"/>
    </xf>
    <xf numFmtId="0" fontId="7" fillId="12" borderId="2" xfId="0" applyFont="1" applyFill="1" applyBorder="1" applyAlignment="1" applyProtection="1">
      <alignment vertical="center"/>
    </xf>
    <xf numFmtId="176" fontId="7" fillId="0" borderId="3" xfId="0" applyNumberFormat="1" applyFont="1" applyBorder="1" applyProtection="1"/>
    <xf numFmtId="176" fontId="7" fillId="0" borderId="3" xfId="0" applyNumberFormat="1" applyFont="1" applyBorder="1" applyAlignment="1" applyProtection="1">
      <alignment vertical="center"/>
    </xf>
    <xf numFmtId="0" fontId="0" fillId="10" borderId="0" xfId="0" applyFill="1"/>
    <xf numFmtId="0" fontId="0" fillId="13" borderId="0" xfId="0" applyFill="1"/>
    <xf numFmtId="0" fontId="0" fillId="11" borderId="0" xfId="0" applyFill="1"/>
    <xf numFmtId="0" fontId="37" fillId="0" borderId="46" xfId="0" applyFont="1" applyBorder="1"/>
    <xf numFmtId="0" fontId="37" fillId="0" borderId="46" xfId="0" applyFont="1" applyBorder="1" applyAlignment="1">
      <alignment horizontal="center"/>
    </xf>
    <xf numFmtId="0" fontId="37" fillId="10" borderId="29" xfId="0" applyFont="1" applyFill="1" applyBorder="1" applyAlignment="1">
      <alignment horizontal="center"/>
    </xf>
    <xf numFmtId="0" fontId="37" fillId="0" borderId="3" xfId="0" applyFont="1" applyBorder="1" applyAlignment="1">
      <alignment horizontal="center"/>
    </xf>
    <xf numFmtId="0" fontId="36" fillId="0" borderId="29" xfId="0" applyFont="1" applyFill="1" applyBorder="1" applyAlignment="1">
      <alignment horizontal="center"/>
    </xf>
    <xf numFmtId="0" fontId="36" fillId="0" borderId="48" xfId="0" applyFont="1" applyFill="1" applyBorder="1"/>
    <xf numFmtId="0" fontId="36" fillId="12" borderId="19" xfId="0" applyFont="1" applyFill="1" applyBorder="1" applyAlignment="1">
      <alignment horizontal="center"/>
    </xf>
    <xf numFmtId="0" fontId="36" fillId="12" borderId="51" xfId="0" applyFont="1" applyFill="1" applyBorder="1"/>
    <xf numFmtId="0" fontId="36" fillId="8" borderId="24" xfId="0" applyFont="1" applyFill="1" applyBorder="1" applyAlignment="1">
      <alignment horizontal="center"/>
    </xf>
    <xf numFmtId="0" fontId="36" fillId="8" borderId="24" xfId="0" applyFont="1" applyFill="1" applyBorder="1"/>
    <xf numFmtId="0" fontId="0" fillId="0" borderId="0" xfId="0" applyFill="1" applyBorder="1"/>
    <xf numFmtId="0" fontId="36" fillId="0" borderId="0" xfId="0" applyFont="1" applyFill="1" applyBorder="1"/>
    <xf numFmtId="0" fontId="36" fillId="0" borderId="0" xfId="0" applyFont="1" applyFill="1" applyBorder="1" applyAlignment="1">
      <alignment horizontal="center"/>
    </xf>
    <xf numFmtId="0" fontId="36" fillId="8" borderId="29" xfId="0" applyFont="1" applyFill="1" applyBorder="1" applyAlignment="1">
      <alignment horizontal="center"/>
    </xf>
    <xf numFmtId="0" fontId="36" fillId="8" borderId="48" xfId="0" applyFont="1" applyFill="1" applyBorder="1"/>
    <xf numFmtId="0" fontId="23" fillId="10" borderId="3" xfId="0" applyFont="1" applyFill="1" applyBorder="1" applyAlignment="1" applyProtection="1">
      <alignment horizontal="center" vertical="center"/>
      <protection locked="0"/>
    </xf>
    <xf numFmtId="0" fontId="23" fillId="12" borderId="3" xfId="0" applyFont="1" applyFill="1" applyBorder="1" applyAlignment="1" applyProtection="1">
      <alignment horizontal="center" vertical="center"/>
      <protection locked="0"/>
    </xf>
    <xf numFmtId="10" fontId="42" fillId="0" borderId="3" xfId="0" applyNumberFormat="1" applyFont="1" applyBorder="1" applyAlignment="1" applyProtection="1">
      <alignment horizontal="right"/>
    </xf>
    <xf numFmtId="10" fontId="24" fillId="0" borderId="3" xfId="20" applyNumberFormat="1" applyFont="1" applyFill="1" applyBorder="1" applyProtection="1"/>
    <xf numFmtId="164" fontId="7" fillId="0" borderId="3" xfId="0" quotePrefix="1" applyNumberFormat="1" applyFont="1" applyBorder="1" applyAlignment="1" applyProtection="1">
      <alignment vertical="center"/>
      <protection locked="0"/>
    </xf>
    <xf numFmtId="164" fontId="44" fillId="0" borderId="3" xfId="0" applyNumberFormat="1" applyFont="1" applyBorder="1" applyProtection="1">
      <protection locked="0"/>
    </xf>
    <xf numFmtId="164" fontId="44" fillId="0" borderId="17" xfId="0" applyNumberFormat="1" applyFont="1" applyBorder="1" applyProtection="1">
      <protection locked="0"/>
    </xf>
    <xf numFmtId="0" fontId="0" fillId="0" borderId="3" xfId="0" applyBorder="1" applyProtection="1">
      <protection locked="0"/>
    </xf>
    <xf numFmtId="164" fontId="44" fillId="0" borderId="3" xfId="0" applyNumberFormat="1" applyFont="1" applyBorder="1" applyProtection="1">
      <protection locked="0"/>
    </xf>
    <xf numFmtId="164" fontId="44" fillId="0" borderId="3" xfId="0" applyNumberFormat="1" applyFont="1" applyBorder="1" applyProtection="1">
      <protection locked="0"/>
    </xf>
    <xf numFmtId="0" fontId="0" fillId="0" borderId="0" xfId="0" applyBorder="1" applyProtection="1"/>
    <xf numFmtId="0" fontId="45" fillId="0" borderId="3" xfId="0" applyFont="1" applyBorder="1" applyAlignment="1" applyProtection="1">
      <alignment horizontal="center" vertical="center" wrapText="1"/>
      <protection locked="0"/>
    </xf>
    <xf numFmtId="0" fontId="7" fillId="0" borderId="3" xfId="0" quotePrefix="1" applyFont="1" applyBorder="1" applyAlignment="1" applyProtection="1">
      <alignment horizontal="center" vertical="center"/>
    </xf>
    <xf numFmtId="0" fontId="0" fillId="0" borderId="3" xfId="0" quotePrefix="1" applyBorder="1" applyAlignment="1" applyProtection="1">
      <alignment horizontal="center"/>
    </xf>
    <xf numFmtId="164" fontId="44" fillId="0" borderId="3" xfId="0" applyNumberFormat="1" applyFont="1" applyBorder="1" applyProtection="1"/>
    <xf numFmtId="0" fontId="45" fillId="0" borderId="28" xfId="0" applyFont="1" applyBorder="1" applyAlignment="1" applyProtection="1">
      <alignment horizontal="center" vertical="center" wrapText="1"/>
      <protection locked="0"/>
    </xf>
    <xf numFmtId="164" fontId="44" fillId="0" borderId="0" xfId="0" applyNumberFormat="1" applyFont="1" applyBorder="1" applyProtection="1"/>
    <xf numFmtId="164" fontId="7" fillId="0" borderId="52" xfId="0" applyNumberFormat="1" applyFont="1" applyBorder="1" applyProtection="1"/>
    <xf numFmtId="0" fontId="7" fillId="6" borderId="3" xfId="0" applyFont="1" applyFill="1" applyBorder="1" applyProtection="1"/>
    <xf numFmtId="0" fontId="36" fillId="0" borderId="6" xfId="0" applyFont="1" applyBorder="1" applyProtection="1"/>
    <xf numFmtId="0" fontId="25" fillId="0" borderId="3" xfId="0" quotePrefix="1" applyFont="1" applyBorder="1" applyAlignment="1" applyProtection="1">
      <alignment horizontal="center"/>
    </xf>
    <xf numFmtId="0" fontId="21" fillId="0" borderId="0" xfId="0" applyFont="1" applyAlignment="1" applyProtection="1">
      <alignment horizontal="center"/>
    </xf>
    <xf numFmtId="0" fontId="7" fillId="0" borderId="0" xfId="0" applyFont="1" applyBorder="1" applyAlignment="1" applyProtection="1"/>
    <xf numFmtId="0" fontId="24"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xf>
    <xf numFmtId="0" fontId="28" fillId="0" borderId="6" xfId="0" applyFont="1" applyBorder="1" applyAlignment="1" applyProtection="1">
      <alignment horizontal="center" vertical="center"/>
    </xf>
    <xf numFmtId="0" fontId="0" fillId="8" borderId="0" xfId="0" applyFill="1" applyProtection="1"/>
    <xf numFmtId="164" fontId="7" fillId="0" borderId="0" xfId="0" applyNumberFormat="1" applyFont="1" applyBorder="1" applyProtection="1"/>
    <xf numFmtId="5" fontId="7" fillId="0" borderId="38" xfId="0" applyNumberFormat="1" applyFont="1" applyFill="1" applyBorder="1" applyAlignment="1" applyProtection="1"/>
    <xf numFmtId="0" fontId="35" fillId="0" borderId="0" xfId="0" applyFont="1" applyBorder="1" applyAlignment="1" applyProtection="1">
      <alignment wrapText="1"/>
    </xf>
    <xf numFmtId="0" fontId="0" fillId="0" borderId="3" xfId="0" applyBorder="1" applyProtection="1"/>
    <xf numFmtId="0" fontId="0" fillId="6" borderId="3" xfId="0" applyFill="1" applyBorder="1" applyProtection="1"/>
    <xf numFmtId="9" fontId="42" fillId="6" borderId="3" xfId="0" applyNumberFormat="1" applyFont="1" applyFill="1" applyBorder="1" applyAlignment="1" applyProtection="1">
      <alignment horizontal="right"/>
    </xf>
    <xf numFmtId="0" fontId="0" fillId="0" borderId="0" xfId="0"/>
    <xf numFmtId="0" fontId="0" fillId="0" borderId="0" xfId="0" applyProtection="1"/>
    <xf numFmtId="0" fontId="0" fillId="0" borderId="0" xfId="0" applyBorder="1" applyProtection="1"/>
    <xf numFmtId="0" fontId="36" fillId="0" borderId="0" xfId="0" applyFont="1" applyProtection="1"/>
    <xf numFmtId="10" fontId="24" fillId="9" borderId="0" xfId="0" applyNumberFormat="1" applyFont="1" applyFill="1" applyBorder="1" applyProtection="1"/>
    <xf numFmtId="0" fontId="25" fillId="9" borderId="0" xfId="0" applyFont="1" applyFill="1" applyBorder="1" applyProtection="1"/>
    <xf numFmtId="0" fontId="22" fillId="9" borderId="0" xfId="0" applyFont="1" applyFill="1" applyBorder="1" applyAlignment="1" applyProtection="1">
      <alignment horizontal="center" vertical="center"/>
    </xf>
    <xf numFmtId="164" fontId="44" fillId="0" borderId="3" xfId="0" applyNumberFormat="1" applyFont="1" applyBorder="1" applyProtection="1">
      <protection locked="0"/>
    </xf>
    <xf numFmtId="0" fontId="44" fillId="0" borderId="6" xfId="0" quotePrefix="1" applyFont="1" applyBorder="1" applyAlignment="1" applyProtection="1">
      <alignment horizontal="center"/>
      <protection locked="0"/>
    </xf>
    <xf numFmtId="0" fontId="0" fillId="0" borderId="3" xfId="0" quotePrefix="1" applyBorder="1" applyAlignment="1" applyProtection="1">
      <alignment horizontal="center"/>
    </xf>
    <xf numFmtId="164" fontId="44" fillId="0" borderId="0" xfId="0" applyNumberFormat="1" applyFont="1" applyBorder="1" applyProtection="1">
      <protection locked="0"/>
    </xf>
    <xf numFmtId="44" fontId="44" fillId="0" borderId="0" xfId="9" applyFont="1" applyBorder="1" applyProtection="1"/>
    <xf numFmtId="0" fontId="44" fillId="0" borderId="3" xfId="0" quotePrefix="1" applyFont="1" applyBorder="1" applyAlignment="1" applyProtection="1">
      <alignment horizontal="center"/>
      <protection locked="0"/>
    </xf>
    <xf numFmtId="0" fontId="3" fillId="0" borderId="3" xfId="0" quotePrefix="1" applyFont="1" applyBorder="1" applyAlignment="1" applyProtection="1">
      <alignment horizontal="center"/>
    </xf>
    <xf numFmtId="0" fontId="45" fillId="0" borderId="28" xfId="0" applyFont="1" applyBorder="1" applyAlignment="1" applyProtection="1">
      <alignment horizontal="center" vertical="center" wrapText="1"/>
      <protection locked="0"/>
    </xf>
    <xf numFmtId="0" fontId="7" fillId="6" borderId="3" xfId="0" applyFont="1" applyFill="1" applyBorder="1" applyProtection="1"/>
    <xf numFmtId="0" fontId="7" fillId="0" borderId="0" xfId="0" applyFont="1" applyBorder="1" applyAlignment="1" applyProtection="1">
      <alignment horizontal="center"/>
    </xf>
    <xf numFmtId="0" fontId="0" fillId="0" borderId="3" xfId="0" applyBorder="1" applyProtection="1"/>
    <xf numFmtId="0" fontId="0" fillId="0" borderId="37" xfId="0" applyBorder="1" applyAlignment="1" applyProtection="1">
      <alignment horizontal="center" vertical="center" wrapText="1"/>
    </xf>
    <xf numFmtId="0" fontId="4" fillId="0" borderId="3" xfId="0" applyFont="1" applyBorder="1" applyAlignment="1" applyProtection="1">
      <alignment horizontal="center" wrapText="1"/>
    </xf>
    <xf numFmtId="0" fontId="0" fillId="6" borderId="3" xfId="0" applyFill="1" applyBorder="1" applyProtection="1"/>
    <xf numFmtId="9" fontId="42" fillId="6" borderId="3" xfId="0" applyNumberFormat="1" applyFont="1" applyFill="1" applyBorder="1" applyAlignment="1" applyProtection="1">
      <alignment horizontal="right"/>
    </xf>
    <xf numFmtId="0" fontId="5" fillId="0" borderId="17" xfId="0" applyFont="1" applyBorder="1" applyAlignment="1" applyProtection="1">
      <alignment horizontal="center" wrapText="1"/>
    </xf>
    <xf numFmtId="5" fontId="7" fillId="0" borderId="37" xfId="0" applyNumberFormat="1" applyFont="1" applyFill="1" applyBorder="1" applyAlignment="1" applyProtection="1"/>
    <xf numFmtId="164" fontId="7" fillId="0" borderId="40" xfId="0" applyNumberFormat="1" applyFont="1" applyFill="1" applyBorder="1" applyProtection="1"/>
    <xf numFmtId="0" fontId="4" fillId="0" borderId="3" xfId="0" applyFont="1" applyBorder="1" applyAlignment="1" applyProtection="1">
      <alignment horizontal="center" vertical="center" wrapText="1"/>
    </xf>
    <xf numFmtId="0" fontId="7" fillId="6" borderId="0" xfId="0" applyFont="1" applyFill="1" applyProtection="1"/>
    <xf numFmtId="0" fontId="3" fillId="0" borderId="6" xfId="0" applyFont="1" applyBorder="1" applyProtection="1">
      <protection locked="0"/>
    </xf>
    <xf numFmtId="0" fontId="5" fillId="0" borderId="40" xfId="0" applyFont="1" applyBorder="1" applyProtection="1"/>
    <xf numFmtId="0" fontId="7" fillId="4" borderId="40" xfId="0" applyFont="1" applyFill="1" applyBorder="1" applyProtection="1"/>
    <xf numFmtId="0" fontId="7" fillId="0" borderId="40" xfId="0" applyFont="1" applyBorder="1" applyProtection="1"/>
    <xf numFmtId="166" fontId="3" fillId="0" borderId="6" xfId="0" applyNumberFormat="1" applyFont="1" applyBorder="1" applyProtection="1">
      <protection locked="0"/>
    </xf>
    <xf numFmtId="166" fontId="7" fillId="0" borderId="40" xfId="0" applyNumberFormat="1" applyFont="1" applyBorder="1" applyProtection="1"/>
    <xf numFmtId="10" fontId="3" fillId="0" borderId="6" xfId="0" applyNumberFormat="1" applyFont="1" applyBorder="1" applyProtection="1">
      <protection locked="0"/>
    </xf>
    <xf numFmtId="10" fontId="7" fillId="4" borderId="40" xfId="0" applyNumberFormat="1" applyFont="1" applyFill="1" applyBorder="1" applyProtection="1"/>
    <xf numFmtId="164" fontId="3" fillId="0" borderId="6" xfId="0" applyNumberFormat="1" applyFont="1" applyBorder="1" applyProtection="1"/>
    <xf numFmtId="164" fontId="3" fillId="0" borderId="6" xfId="0" applyNumberFormat="1" applyFont="1" applyBorder="1" applyProtection="1">
      <protection locked="0"/>
    </xf>
    <xf numFmtId="164" fontId="5" fillId="0" borderId="40" xfId="0" applyNumberFormat="1" applyFont="1" applyFill="1" applyBorder="1" applyProtection="1"/>
    <xf numFmtId="164" fontId="44" fillId="0" borderId="6" xfId="0" applyNumberFormat="1" applyFont="1" applyBorder="1" applyProtection="1">
      <protection locked="0"/>
    </xf>
    <xf numFmtId="164" fontId="7" fillId="0" borderId="6" xfId="0" applyNumberFormat="1" applyFont="1" applyBorder="1" applyAlignment="1" applyProtection="1">
      <alignment vertical="center"/>
    </xf>
    <xf numFmtId="5" fontId="5" fillId="0" borderId="40" xfId="0" applyNumberFormat="1" applyFont="1" applyBorder="1" applyAlignment="1" applyProtection="1">
      <alignment vertical="center"/>
    </xf>
    <xf numFmtId="3" fontId="7" fillId="0" borderId="3" xfId="0" applyNumberFormat="1" applyFont="1" applyBorder="1" applyProtection="1"/>
    <xf numFmtId="0" fontId="0" fillId="0" borderId="0" xfId="0" applyAlignment="1">
      <alignment wrapText="1"/>
    </xf>
    <xf numFmtId="0" fontId="39" fillId="0" borderId="0" xfId="0" applyFont="1" applyAlignment="1">
      <alignment horizontal="center" vertical="center"/>
    </xf>
    <xf numFmtId="0" fontId="46" fillId="0" borderId="0" xfId="0" applyFont="1" applyAlignment="1">
      <alignment horizontal="left" vertical="center"/>
    </xf>
    <xf numFmtId="0" fontId="47" fillId="0" borderId="0" xfId="0" applyFont="1" applyAlignment="1">
      <alignment vertical="center"/>
    </xf>
    <xf numFmtId="0" fontId="37" fillId="0" borderId="40" xfId="0" applyFont="1" applyBorder="1" applyAlignment="1">
      <alignment horizontal="center" vertical="center" wrapText="1"/>
    </xf>
    <xf numFmtId="0" fontId="37" fillId="0" borderId="53" xfId="0" applyFont="1" applyBorder="1" applyAlignment="1">
      <alignment horizontal="center" vertical="center" wrapText="1"/>
    </xf>
    <xf numFmtId="0" fontId="47" fillId="0" borderId="41" xfId="0" applyFont="1" applyBorder="1" applyAlignment="1">
      <alignment vertical="center" wrapText="1"/>
    </xf>
    <xf numFmtId="178" fontId="47" fillId="0" borderId="36" xfId="1" applyNumberFormat="1" applyFont="1" applyBorder="1" applyAlignment="1">
      <alignment vertical="center" wrapText="1"/>
    </xf>
    <xf numFmtId="0" fontId="47" fillId="0" borderId="36" xfId="0" applyFont="1" applyBorder="1" applyAlignment="1">
      <alignment vertical="center" wrapText="1"/>
    </xf>
    <xf numFmtId="9" fontId="47" fillId="0" borderId="36" xfId="21" applyFont="1" applyBorder="1" applyAlignment="1">
      <alignment horizontal="center" vertical="center" wrapText="1"/>
    </xf>
    <xf numFmtId="179" fontId="47" fillId="0" borderId="36" xfId="21" applyNumberFormat="1" applyFont="1" applyBorder="1" applyAlignment="1">
      <alignment horizontal="center" vertical="center" wrapText="1"/>
    </xf>
    <xf numFmtId="0" fontId="47" fillId="0" borderId="41" xfId="0" applyFont="1" applyBorder="1" applyAlignment="1">
      <alignment horizontal="right" vertical="center" wrapText="1"/>
    </xf>
    <xf numFmtId="0" fontId="48" fillId="14" borderId="36" xfId="0" applyFont="1" applyFill="1" applyBorder="1" applyAlignment="1">
      <alignment vertical="center" wrapText="1"/>
    </xf>
    <xf numFmtId="10" fontId="47" fillId="0" borderId="36" xfId="21" applyNumberFormat="1" applyFont="1" applyBorder="1" applyAlignment="1">
      <alignment horizontal="center" vertical="center" wrapText="1"/>
    </xf>
    <xf numFmtId="9" fontId="47" fillId="0" borderId="36" xfId="22" applyFont="1" applyBorder="1" applyAlignment="1">
      <alignment vertical="center" wrapText="1"/>
    </xf>
    <xf numFmtId="166" fontId="43" fillId="0" borderId="3" xfId="0" applyNumberFormat="1" applyFont="1" applyBorder="1" applyAlignment="1">
      <alignment vertical="center" wrapText="1"/>
    </xf>
    <xf numFmtId="0" fontId="43" fillId="0" borderId="0" xfId="0" applyFont="1" applyAlignment="1">
      <alignment horizontal="left" vertical="center" wrapText="1"/>
    </xf>
    <xf numFmtId="0" fontId="49" fillId="0" borderId="0" xfId="0" applyFont="1" applyAlignment="1">
      <alignment vertical="top" wrapText="1"/>
    </xf>
    <xf numFmtId="0" fontId="47" fillId="0" borderId="0" xfId="0" applyFont="1" applyAlignment="1">
      <alignment vertical="top" wrapText="1"/>
    </xf>
    <xf numFmtId="0" fontId="47" fillId="0" borderId="0" xfId="0" applyFont="1" applyAlignment="1">
      <alignment horizontal="left" vertical="top" wrapText="1"/>
    </xf>
    <xf numFmtId="0" fontId="0" fillId="0" borderId="5" xfId="0" applyBorder="1" applyAlignment="1"/>
    <xf numFmtId="0" fontId="47" fillId="0" borderId="0" xfId="0" applyFont="1" applyAlignment="1">
      <alignment horizontal="left" vertical="center"/>
    </xf>
    <xf numFmtId="0" fontId="43" fillId="0" borderId="0" xfId="0" applyFont="1" applyAlignment="1">
      <alignment horizontal="left" vertical="center"/>
    </xf>
    <xf numFmtId="0" fontId="47" fillId="0" borderId="0" xfId="0" applyFont="1" applyAlignment="1">
      <alignment horizontal="left" vertical="top"/>
    </xf>
    <xf numFmtId="0" fontId="47" fillId="0" borderId="0" xfId="0" applyFont="1" applyAlignment="1">
      <alignment vertical="center" wrapText="1"/>
    </xf>
    <xf numFmtId="0" fontId="47" fillId="0" borderId="0" xfId="0" applyFont="1" applyAlignment="1">
      <alignment horizontal="left" vertical="center" wrapText="1"/>
    </xf>
    <xf numFmtId="0" fontId="43" fillId="0" borderId="0" xfId="0" applyFont="1" applyAlignment="1">
      <alignment vertical="center" wrapText="1"/>
    </xf>
    <xf numFmtId="178" fontId="47" fillId="0" borderId="36" xfId="0" applyNumberFormat="1" applyFont="1" applyBorder="1" applyAlignment="1">
      <alignment vertical="center" wrapText="1"/>
    </xf>
    <xf numFmtId="0" fontId="0" fillId="0" borderId="0" xfId="0" applyAlignment="1">
      <alignment wrapText="1"/>
    </xf>
    <xf numFmtId="0" fontId="0" fillId="0" borderId="0" xfId="0" applyAlignment="1"/>
    <xf numFmtId="0" fontId="47"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center" vertical="center" wrapText="1"/>
    </xf>
    <xf numFmtId="0" fontId="35" fillId="0" borderId="52" xfId="0" applyFont="1" applyBorder="1" applyAlignment="1" applyProtection="1">
      <alignment wrapText="1"/>
      <protection locked="0"/>
    </xf>
    <xf numFmtId="0" fontId="0" fillId="0" borderId="54" xfId="0" applyBorder="1" applyAlignment="1" applyProtection="1">
      <alignment wrapText="1"/>
    </xf>
    <xf numFmtId="0" fontId="0" fillId="0" borderId="53" xfId="0" applyBorder="1" applyAlignment="1" applyProtection="1">
      <alignment wrapText="1"/>
    </xf>
    <xf numFmtId="0" fontId="21" fillId="0" borderId="0" xfId="0" applyFont="1" applyAlignment="1" applyProtection="1">
      <alignment horizontal="center"/>
    </xf>
    <xf numFmtId="0" fontId="24" fillId="0" borderId="5" xfId="0" applyFont="1" applyBorder="1" applyAlignment="1" applyProtection="1">
      <alignment horizontal="center" vertical="center"/>
      <protection locked="0"/>
    </xf>
    <xf numFmtId="0" fontId="24" fillId="0" borderId="4" xfId="0" applyFont="1" applyFill="1" applyBorder="1" applyAlignment="1" applyProtection="1">
      <alignment horizontal="center" vertical="center"/>
      <protection locked="0"/>
    </xf>
    <xf numFmtId="0" fontId="24" fillId="0" borderId="4" xfId="0" applyFont="1" applyFill="1" applyBorder="1" applyAlignment="1" applyProtection="1">
      <alignment horizontal="center" vertical="center"/>
    </xf>
    <xf numFmtId="0" fontId="24" fillId="11" borderId="2" xfId="0" applyFont="1" applyFill="1" applyBorder="1" applyAlignment="1" applyProtection="1">
      <alignment horizontal="left" vertical="center"/>
    </xf>
    <xf numFmtId="0" fontId="24" fillId="11" borderId="4" xfId="0" applyFont="1" applyFill="1" applyBorder="1" applyAlignment="1" applyProtection="1">
      <alignment horizontal="left" vertical="center"/>
    </xf>
    <xf numFmtId="0" fontId="24" fillId="11" borderId="37" xfId="0" applyFont="1" applyFill="1" applyBorder="1" applyAlignment="1" applyProtection="1">
      <alignment horizontal="left" vertical="center"/>
    </xf>
    <xf numFmtId="6" fontId="24" fillId="0" borderId="4" xfId="0" applyNumberFormat="1" applyFont="1" applyFill="1" applyBorder="1" applyAlignment="1" applyProtection="1">
      <alignment horizontal="center" vertical="center"/>
      <protection locked="0"/>
    </xf>
    <xf numFmtId="0" fontId="24" fillId="0" borderId="4" xfId="0" applyFont="1" applyBorder="1" applyAlignment="1" applyProtection="1">
      <alignment horizontal="center" vertical="center"/>
      <protection locked="0"/>
    </xf>
    <xf numFmtId="0" fontId="23" fillId="0" borderId="2" xfId="0" applyFont="1" applyBorder="1" applyAlignment="1" applyProtection="1">
      <alignment horizontal="center"/>
    </xf>
    <xf numFmtId="0" fontId="23" fillId="0" borderId="4" xfId="0" applyFont="1" applyBorder="1" applyAlignment="1" applyProtection="1">
      <alignment horizontal="center"/>
    </xf>
    <xf numFmtId="0" fontId="23" fillId="0" borderId="37" xfId="0" applyFont="1" applyBorder="1" applyAlignment="1" applyProtection="1">
      <alignment horizontal="center"/>
    </xf>
    <xf numFmtId="0" fontId="23" fillId="0" borderId="0" xfId="0" applyFont="1" applyBorder="1" applyAlignment="1" applyProtection="1">
      <alignment horizontal="left"/>
    </xf>
    <xf numFmtId="0" fontId="25" fillId="0" borderId="25" xfId="0" quotePrefix="1" applyFont="1" applyBorder="1" applyAlignment="1" applyProtection="1">
      <alignment horizontal="center"/>
    </xf>
    <xf numFmtId="0" fontId="25" fillId="0" borderId="7" xfId="0" quotePrefix="1" applyFont="1" applyBorder="1" applyAlignment="1" applyProtection="1">
      <alignment horizontal="center"/>
    </xf>
    <xf numFmtId="0" fontId="25" fillId="0" borderId="50" xfId="0" quotePrefix="1" applyFont="1" applyBorder="1" applyAlignment="1" applyProtection="1">
      <alignment horizontal="center"/>
    </xf>
    <xf numFmtId="0" fontId="22" fillId="0" borderId="18" xfId="0" applyFont="1" applyBorder="1" applyAlignment="1" applyProtection="1">
      <alignment horizontal="center" vertical="center"/>
    </xf>
    <xf numFmtId="0" fontId="22" fillId="0" borderId="5" xfId="0" applyFont="1" applyBorder="1" applyAlignment="1" applyProtection="1">
      <alignment horizontal="center" vertical="center"/>
    </xf>
    <xf numFmtId="0" fontId="22" fillId="0" borderId="39" xfId="0" applyFont="1" applyBorder="1" applyAlignment="1" applyProtection="1">
      <alignment horizontal="center" vertical="center"/>
    </xf>
    <xf numFmtId="0" fontId="24" fillId="10" borderId="2" xfId="0" applyFont="1" applyFill="1" applyBorder="1" applyAlignment="1" applyProtection="1">
      <alignment horizontal="left" vertical="center"/>
    </xf>
    <xf numFmtId="0" fontId="24" fillId="10" borderId="4" xfId="0" applyFont="1" applyFill="1" applyBorder="1" applyAlignment="1" applyProtection="1">
      <alignment horizontal="left" vertical="center"/>
    </xf>
    <xf numFmtId="0" fontId="24" fillId="10" borderId="37" xfId="0" applyFont="1" applyFill="1" applyBorder="1" applyAlignment="1" applyProtection="1">
      <alignment horizontal="left" vertical="center"/>
    </xf>
    <xf numFmtId="0" fontId="24" fillId="12" borderId="2" xfId="0" applyFont="1" applyFill="1" applyBorder="1" applyAlignment="1" applyProtection="1">
      <alignment horizontal="left" vertical="center"/>
    </xf>
    <xf numFmtId="0" fontId="24" fillId="12" borderId="4" xfId="0" applyFont="1" applyFill="1" applyBorder="1" applyAlignment="1" applyProtection="1">
      <alignment horizontal="left" vertical="center"/>
    </xf>
    <xf numFmtId="0" fontId="24" fillId="12" borderId="37" xfId="0" applyFont="1" applyFill="1" applyBorder="1" applyAlignment="1" applyProtection="1">
      <alignment horizontal="left" vertical="center"/>
    </xf>
    <xf numFmtId="0" fontId="35" fillId="0" borderId="52" xfId="0" applyFont="1" applyBorder="1" applyAlignment="1" applyProtection="1">
      <alignment wrapText="1"/>
    </xf>
    <xf numFmtId="0" fontId="35" fillId="0" borderId="54" xfId="0" applyFont="1" applyBorder="1" applyAlignment="1" applyProtection="1">
      <alignment wrapText="1"/>
    </xf>
    <xf numFmtId="0" fontId="35" fillId="0" borderId="53" xfId="0" applyFont="1" applyBorder="1" applyAlignment="1" applyProtection="1">
      <alignment wrapText="1"/>
    </xf>
    <xf numFmtId="0" fontId="24" fillId="0" borderId="5" xfId="0" applyNumberFormat="1" applyFont="1" applyBorder="1" applyAlignment="1" applyProtection="1">
      <alignment horizontal="center" vertical="center"/>
      <protection locked="0"/>
    </xf>
    <xf numFmtId="0" fontId="24" fillId="0" borderId="4" xfId="0" applyNumberFormat="1" applyFont="1" applyFill="1" applyBorder="1" applyAlignment="1" applyProtection="1">
      <alignment horizontal="center" vertical="center"/>
      <protection locked="0"/>
    </xf>
    <xf numFmtId="0" fontId="24" fillId="0" borderId="5" xfId="0" applyFont="1" applyFill="1" applyBorder="1" applyAlignment="1" applyProtection="1">
      <alignment horizontal="center" vertical="center"/>
      <protection locked="0"/>
    </xf>
    <xf numFmtId="0" fontId="24" fillId="10" borderId="2" xfId="0" applyFont="1" applyFill="1" applyBorder="1" applyAlignment="1" applyProtection="1"/>
    <xf numFmtId="0" fontId="24" fillId="10" borderId="4" xfId="0" applyFont="1" applyFill="1" applyBorder="1" applyAlignment="1" applyProtection="1"/>
    <xf numFmtId="0" fontId="24" fillId="10" borderId="37" xfId="0" applyFont="1" applyFill="1" applyBorder="1" applyAlignment="1" applyProtection="1"/>
    <xf numFmtId="0" fontId="25" fillId="0" borderId="2" xfId="0" quotePrefix="1" applyFont="1" applyBorder="1" applyAlignment="1" applyProtection="1">
      <alignment horizontal="center"/>
    </xf>
    <xf numFmtId="0" fontId="25" fillId="0" borderId="4" xfId="0" quotePrefix="1" applyFont="1" applyBorder="1" applyAlignment="1" applyProtection="1">
      <alignment horizontal="center"/>
    </xf>
    <xf numFmtId="0" fontId="0" fillId="10" borderId="4" xfId="0" applyFill="1" applyBorder="1" applyAlignment="1" applyProtection="1"/>
    <xf numFmtId="0" fontId="0" fillId="10" borderId="37" xfId="0" applyFill="1" applyBorder="1" applyAlignment="1" applyProtection="1"/>
    <xf numFmtId="0" fontId="24" fillId="10" borderId="2" xfId="0" applyFont="1" applyFill="1" applyBorder="1" applyAlignment="1" applyProtection="1">
      <alignment horizontal="left"/>
    </xf>
    <xf numFmtId="0" fontId="24" fillId="10" borderId="4" xfId="0" applyFont="1" applyFill="1" applyBorder="1" applyAlignment="1" applyProtection="1">
      <alignment horizontal="left"/>
    </xf>
    <xf numFmtId="0" fontId="24" fillId="12" borderId="2" xfId="0" applyFont="1" applyFill="1" applyBorder="1" applyAlignment="1" applyProtection="1"/>
    <xf numFmtId="0" fontId="0" fillId="12" borderId="4" xfId="0" applyFill="1" applyBorder="1" applyAlignment="1" applyProtection="1"/>
    <xf numFmtId="0" fontId="0" fillId="12" borderId="37" xfId="0" applyFill="1" applyBorder="1" applyAlignment="1" applyProtection="1"/>
    <xf numFmtId="0" fontId="24" fillId="12" borderId="4" xfId="0" applyFont="1" applyFill="1" applyBorder="1" applyAlignment="1" applyProtection="1"/>
    <xf numFmtId="0" fontId="24" fillId="12" borderId="37" xfId="0" applyFont="1" applyFill="1" applyBorder="1" applyAlignment="1" applyProtection="1"/>
    <xf numFmtId="0" fontId="24" fillId="11" borderId="2" xfId="0" applyFont="1" applyFill="1" applyBorder="1" applyAlignment="1" applyProtection="1">
      <alignment horizontal="left"/>
    </xf>
    <xf numFmtId="0" fontId="24" fillId="11" borderId="4" xfId="0" applyFont="1" applyFill="1" applyBorder="1" applyAlignment="1" applyProtection="1">
      <alignment horizontal="left"/>
    </xf>
    <xf numFmtId="0" fontId="24" fillId="11" borderId="37" xfId="0" applyFont="1" applyFill="1" applyBorder="1" applyAlignment="1" applyProtection="1">
      <alignment horizontal="left"/>
    </xf>
    <xf numFmtId="0" fontId="24" fillId="11" borderId="2" xfId="0" applyFont="1" applyFill="1" applyBorder="1" applyAlignment="1" applyProtection="1"/>
    <xf numFmtId="0" fontId="24" fillId="11" borderId="4" xfId="0" applyFont="1" applyFill="1" applyBorder="1" applyAlignment="1" applyProtection="1"/>
    <xf numFmtId="0" fontId="24" fillId="11" borderId="37" xfId="0" applyFont="1" applyFill="1" applyBorder="1" applyAlignment="1" applyProtection="1"/>
    <xf numFmtId="0" fontId="24" fillId="12" borderId="2" xfId="0" applyFont="1" applyFill="1" applyBorder="1" applyAlignment="1" applyProtection="1">
      <alignment wrapText="1"/>
    </xf>
    <xf numFmtId="0" fontId="24" fillId="12" borderId="4" xfId="0" applyFont="1" applyFill="1" applyBorder="1" applyAlignment="1" applyProtection="1">
      <alignment wrapText="1"/>
    </xf>
    <xf numFmtId="0" fontId="24" fillId="12" borderId="37" xfId="0" applyFont="1" applyFill="1" applyBorder="1" applyAlignment="1" applyProtection="1">
      <alignment wrapText="1"/>
    </xf>
    <xf numFmtId="0" fontId="7" fillId="0" borderId="0" xfId="0" applyFont="1" applyBorder="1" applyAlignment="1" applyProtection="1"/>
    <xf numFmtId="0" fontId="3" fillId="0" borderId="2" xfId="0" applyFont="1" applyBorder="1" applyAlignment="1" applyProtection="1">
      <alignment horizontal="left"/>
      <protection locked="0"/>
    </xf>
    <xf numFmtId="0" fontId="3" fillId="0" borderId="37" xfId="0" applyFont="1" applyBorder="1" applyAlignment="1" applyProtection="1">
      <alignment horizontal="left"/>
      <protection locked="0"/>
    </xf>
    <xf numFmtId="0" fontId="7" fillId="4" borderId="2" xfId="0" applyFont="1" applyFill="1" applyBorder="1" applyAlignment="1" applyProtection="1"/>
    <xf numFmtId="0" fontId="7" fillId="4" borderId="37" xfId="0" applyFont="1" applyFill="1" applyBorder="1" applyAlignment="1" applyProtection="1"/>
    <xf numFmtId="0" fontId="7" fillId="0" borderId="3" xfId="0" quotePrefix="1" applyFont="1" applyBorder="1" applyAlignment="1" applyProtection="1"/>
    <xf numFmtId="0" fontId="7" fillId="0" borderId="3" xfId="0" applyFont="1" applyBorder="1" applyProtection="1"/>
    <xf numFmtId="0" fontId="7" fillId="0" borderId="4" xfId="0" applyFont="1" applyBorder="1" applyAlignment="1" applyProtection="1"/>
    <xf numFmtId="0" fontId="7" fillId="0" borderId="37" xfId="0" applyFont="1" applyBorder="1" applyAlignment="1" applyProtection="1"/>
    <xf numFmtId="0" fontId="3" fillId="0" borderId="2" xfId="0" applyFont="1" applyBorder="1" applyAlignment="1" applyProtection="1">
      <alignment wrapText="1"/>
      <protection locked="0"/>
    </xf>
    <xf numFmtId="0" fontId="3" fillId="0" borderId="37" xfId="0" applyFont="1" applyBorder="1" applyAlignment="1" applyProtection="1">
      <alignment wrapText="1"/>
      <protection locked="0"/>
    </xf>
    <xf numFmtId="0" fontId="5" fillId="0" borderId="2" xfId="0" applyFont="1" applyBorder="1" applyAlignment="1" applyProtection="1">
      <alignment horizontal="center" vertical="center"/>
    </xf>
    <xf numFmtId="0" fontId="5" fillId="0" borderId="37" xfId="0" applyFont="1" applyBorder="1" applyAlignment="1" applyProtection="1">
      <alignment horizontal="center" vertical="center"/>
    </xf>
    <xf numFmtId="0" fontId="5" fillId="0" borderId="18" xfId="0" applyFont="1" applyBorder="1" applyAlignment="1" applyProtection="1">
      <alignment horizontal="center" vertical="center" wrapText="1"/>
    </xf>
    <xf numFmtId="0" fontId="2" fillId="0" borderId="39" xfId="0" applyFont="1" applyBorder="1" applyAlignment="1" applyProtection="1">
      <alignment horizontal="center" vertical="center" wrapText="1"/>
    </xf>
    <xf numFmtId="0" fontId="2" fillId="0" borderId="0" xfId="0" applyFont="1" applyAlignment="1" applyProtection="1">
      <alignment horizontal="center"/>
    </xf>
    <xf numFmtId="0" fontId="7" fillId="0" borderId="2" xfId="0" quotePrefix="1" applyFont="1" applyBorder="1" applyAlignment="1" applyProtection="1">
      <alignment horizontal="center"/>
    </xf>
    <xf numFmtId="0" fontId="0" fillId="0" borderId="37" xfId="0" applyBorder="1" applyAlignment="1" applyProtection="1">
      <alignment horizontal="center"/>
    </xf>
    <xf numFmtId="0" fontId="7" fillId="0" borderId="5" xfId="0" applyFont="1" applyBorder="1" applyAlignment="1" applyProtection="1">
      <alignment horizontal="center"/>
    </xf>
    <xf numFmtId="0" fontId="5" fillId="4" borderId="55" xfId="0" applyFont="1" applyFill="1" applyBorder="1" applyAlignment="1" applyProtection="1"/>
    <xf numFmtId="0" fontId="5" fillId="4" borderId="56" xfId="0" applyFont="1" applyFill="1" applyBorder="1" applyAlignment="1" applyProtection="1"/>
    <xf numFmtId="0" fontId="3" fillId="0" borderId="25" xfId="0" applyFont="1" applyBorder="1" applyAlignment="1" applyProtection="1">
      <alignment wrapText="1"/>
      <protection locked="0"/>
    </xf>
    <xf numFmtId="0" fontId="3" fillId="0" borderId="50" xfId="0" applyFont="1" applyBorder="1" applyAlignment="1" applyProtection="1">
      <alignment wrapText="1"/>
      <protection locked="0"/>
    </xf>
    <xf numFmtId="0" fontId="6" fillId="0" borderId="25" xfId="0" applyFont="1" applyBorder="1" applyAlignment="1" applyProtection="1">
      <alignment vertical="center"/>
    </xf>
    <xf numFmtId="0" fontId="0" fillId="0" borderId="50" xfId="0" applyBorder="1" applyAlignment="1" applyProtection="1">
      <alignment vertical="center"/>
    </xf>
    <xf numFmtId="0" fontId="2" fillId="0" borderId="52" xfId="0" applyFont="1" applyBorder="1" applyAlignment="1" applyProtection="1">
      <alignment vertical="center"/>
    </xf>
    <xf numFmtId="0" fontId="0" fillId="0" borderId="53" xfId="0" applyBorder="1" applyAlignment="1" applyProtection="1">
      <alignment vertical="center"/>
    </xf>
    <xf numFmtId="0" fontId="7" fillId="3" borderId="2" xfId="0" applyFont="1" applyFill="1" applyBorder="1" applyAlignment="1" applyProtection="1">
      <alignment vertical="center"/>
    </xf>
    <xf numFmtId="0" fontId="0" fillId="0" borderId="37" xfId="0" applyBorder="1" applyAlignment="1" applyProtection="1">
      <alignment vertical="center"/>
    </xf>
    <xf numFmtId="0" fontId="7" fillId="10" borderId="2" xfId="0" applyFont="1" applyFill="1" applyBorder="1" applyAlignment="1" applyProtection="1">
      <alignment vertical="center"/>
    </xf>
    <xf numFmtId="0" fontId="0" fillId="10" borderId="37" xfId="0" applyFill="1" applyBorder="1" applyAlignment="1" applyProtection="1">
      <alignment vertical="center"/>
    </xf>
    <xf numFmtId="0" fontId="7" fillId="12" borderId="2" xfId="0" applyFont="1" applyFill="1" applyBorder="1" applyAlignment="1" applyProtection="1">
      <alignment vertical="center" wrapText="1"/>
    </xf>
    <xf numFmtId="0" fontId="0" fillId="12" borderId="37" xfId="0" applyFill="1" applyBorder="1" applyAlignment="1" applyProtection="1">
      <alignment vertical="center" wrapText="1"/>
    </xf>
    <xf numFmtId="0" fontId="7" fillId="4" borderId="55" xfId="0" applyFont="1" applyFill="1" applyBorder="1" applyAlignment="1" applyProtection="1">
      <alignment vertical="center" wrapText="1"/>
    </xf>
    <xf numFmtId="0" fontId="7" fillId="4" borderId="56" xfId="0" applyFont="1" applyFill="1" applyBorder="1" applyAlignment="1" applyProtection="1">
      <alignment vertical="center" wrapText="1"/>
    </xf>
    <xf numFmtId="0" fontId="7" fillId="0" borderId="2" xfId="0" applyFont="1" applyBorder="1" applyAlignment="1" applyProtection="1">
      <alignment vertical="center" wrapText="1"/>
    </xf>
    <xf numFmtId="0" fontId="7" fillId="0" borderId="37" xfId="0" applyFont="1" applyBorder="1" applyAlignment="1" applyProtection="1">
      <alignment vertical="center" wrapText="1"/>
    </xf>
    <xf numFmtId="0" fontId="7" fillId="0" borderId="2" xfId="0" applyFont="1" applyBorder="1" applyAlignment="1" applyProtection="1">
      <alignment vertical="center" wrapText="1"/>
      <protection locked="0"/>
    </xf>
    <xf numFmtId="0" fontId="7" fillId="0" borderId="37" xfId="0" applyFont="1" applyBorder="1" applyAlignment="1" applyProtection="1">
      <alignment vertical="center" wrapText="1"/>
      <protection locked="0"/>
    </xf>
    <xf numFmtId="0" fontId="7" fillId="11" borderId="2" xfId="0" applyFont="1" applyFill="1" applyBorder="1" applyAlignment="1" applyProtection="1">
      <alignment vertical="center"/>
    </xf>
    <xf numFmtId="0" fontId="0" fillId="11" borderId="37" xfId="0" applyFill="1" applyBorder="1" applyAlignment="1" applyProtection="1">
      <alignment vertical="center"/>
    </xf>
    <xf numFmtId="0" fontId="7" fillId="12" borderId="2" xfId="0" applyFont="1" applyFill="1" applyBorder="1" applyAlignment="1" applyProtection="1">
      <alignment vertical="center"/>
    </xf>
    <xf numFmtId="0" fontId="0" fillId="12" borderId="37" xfId="0" applyFill="1" applyBorder="1" applyAlignment="1" applyProtection="1">
      <alignment vertical="center"/>
    </xf>
    <xf numFmtId="0" fontId="7" fillId="0" borderId="2" xfId="0" applyFont="1" applyBorder="1" applyAlignment="1" applyProtection="1">
      <alignment horizontal="left" vertical="center" wrapText="1"/>
      <protection locked="0"/>
    </xf>
    <xf numFmtId="0" fontId="7" fillId="0" borderId="37" xfId="0" applyFont="1" applyBorder="1" applyAlignment="1" applyProtection="1">
      <alignment horizontal="left" vertical="center" wrapText="1"/>
      <protection locked="0"/>
    </xf>
    <xf numFmtId="0" fontId="7" fillId="0" borderId="6" xfId="0" applyFont="1" applyBorder="1" applyAlignment="1" applyProtection="1">
      <alignment vertical="center" wrapText="1"/>
    </xf>
    <xf numFmtId="0" fontId="7" fillId="3" borderId="2" xfId="0" applyFont="1" applyFill="1" applyBorder="1" applyAlignment="1" applyProtection="1">
      <alignment vertical="center" wrapText="1"/>
    </xf>
    <xf numFmtId="0" fontId="0" fillId="0" borderId="37" xfId="0" applyBorder="1" applyAlignment="1" applyProtection="1">
      <alignment vertical="center" wrapText="1"/>
    </xf>
    <xf numFmtId="0" fontId="7" fillId="0" borderId="5" xfId="0" applyFont="1" applyBorder="1" applyAlignment="1" applyProtection="1">
      <alignment horizontal="center" vertical="center"/>
      <protection locked="0"/>
    </xf>
    <xf numFmtId="0" fontId="0" fillId="0" borderId="5" xfId="0" applyBorder="1" applyAlignment="1" applyProtection="1">
      <alignment horizontal="center" wrapText="1"/>
      <protection locked="0"/>
    </xf>
    <xf numFmtId="0" fontId="7" fillId="0" borderId="2" xfId="0" quotePrefix="1" applyFont="1" applyBorder="1" applyAlignment="1" applyProtection="1">
      <alignment vertical="center" wrapText="1"/>
      <protection locked="0"/>
    </xf>
    <xf numFmtId="0" fontId="7" fillId="0" borderId="5" xfId="0" applyFont="1" applyBorder="1" applyAlignment="1" applyProtection="1">
      <alignment horizontal="center" wrapText="1"/>
      <protection locked="0"/>
    </xf>
    <xf numFmtId="0" fontId="7" fillId="11" borderId="2" xfId="0" applyFont="1" applyFill="1" applyBorder="1" applyAlignment="1" applyProtection="1">
      <alignment vertical="center" wrapText="1"/>
    </xf>
    <xf numFmtId="0" fontId="0" fillId="11" borderId="37" xfId="0" applyFill="1" applyBorder="1" applyAlignment="1" applyProtection="1">
      <alignment vertical="center" wrapText="1"/>
    </xf>
    <xf numFmtId="0" fontId="2" fillId="0" borderId="0" xfId="0" applyFont="1" applyAlignment="1" applyProtection="1">
      <alignment horizontal="center" vertical="center"/>
    </xf>
    <xf numFmtId="0" fontId="7" fillId="0" borderId="2" xfId="0" quotePrefix="1" applyFont="1"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0" fontId="7" fillId="0" borderId="2" xfId="0" quotePrefix="1" applyFont="1" applyBorder="1" applyAlignment="1" applyProtection="1">
      <alignment horizontal="center" vertical="center"/>
    </xf>
    <xf numFmtId="0" fontId="0" fillId="0" borderId="37" xfId="0" applyBorder="1" applyAlignment="1" applyProtection="1">
      <alignment horizontal="center" vertical="center"/>
    </xf>
    <xf numFmtId="0" fontId="50" fillId="0" borderId="0" xfId="0" applyFont="1" applyAlignment="1">
      <alignment horizontal="center" vertical="center"/>
    </xf>
    <xf numFmtId="0" fontId="37" fillId="0" borderId="0" xfId="0" applyFont="1" applyAlignment="1">
      <alignment horizontal="center" vertical="center" wrapText="1"/>
    </xf>
    <xf numFmtId="0" fontId="39" fillId="0" borderId="0" xfId="0" applyFont="1" applyAlignment="1">
      <alignment horizontal="center" vertical="center"/>
    </xf>
    <xf numFmtId="0" fontId="39" fillId="10" borderId="52" xfId="0" applyFont="1" applyFill="1" applyBorder="1" applyAlignment="1">
      <alignment horizontal="center" vertical="center" wrapText="1"/>
    </xf>
    <xf numFmtId="0" fontId="39" fillId="10" borderId="54" xfId="0" applyFont="1" applyFill="1" applyBorder="1" applyAlignment="1">
      <alignment horizontal="center" vertical="center" wrapText="1"/>
    </xf>
    <xf numFmtId="0" fontId="39" fillId="10" borderId="53" xfId="0" applyFont="1" applyFill="1" applyBorder="1" applyAlignment="1">
      <alignment horizontal="center" vertical="center" wrapText="1"/>
    </xf>
    <xf numFmtId="0" fontId="36" fillId="0" borderId="5" xfId="0" applyFont="1" applyBorder="1" applyAlignment="1">
      <alignment horizontal="center" vertical="center"/>
    </xf>
    <xf numFmtId="0" fontId="0" fillId="0" borderId="5" xfId="0" applyBorder="1" applyAlignment="1">
      <alignment horizontal="center" vertical="center"/>
    </xf>
    <xf numFmtId="0" fontId="36" fillId="0" borderId="4" xfId="0" applyFont="1" applyBorder="1" applyAlignment="1" applyProtection="1">
      <alignment horizontal="center"/>
    </xf>
    <xf numFmtId="0" fontId="0" fillId="0" borderId="4" xfId="0" applyBorder="1" applyAlignment="1" applyProtection="1">
      <alignment horizontal="center"/>
    </xf>
    <xf numFmtId="0" fontId="36" fillId="0" borderId="5" xfId="0" applyFont="1" applyBorder="1" applyAlignment="1" applyProtection="1">
      <alignment horizontal="center" wrapText="1"/>
    </xf>
    <xf numFmtId="0" fontId="36" fillId="0" borderId="4" xfId="0" applyFont="1" applyBorder="1" applyAlignment="1" applyProtection="1">
      <alignment horizontal="center" wrapText="1"/>
    </xf>
    <xf numFmtId="0" fontId="36" fillId="0" borderId="5" xfId="0" applyFont="1" applyBorder="1" applyAlignment="1" applyProtection="1">
      <alignment horizontal="center"/>
    </xf>
    <xf numFmtId="0" fontId="36" fillId="0" borderId="2" xfId="0" applyFont="1" applyBorder="1" applyAlignment="1">
      <alignment wrapText="1"/>
    </xf>
    <xf numFmtId="0" fontId="0" fillId="0" borderId="4" xfId="0" applyBorder="1" applyAlignment="1">
      <alignment wrapText="1"/>
    </xf>
    <xf numFmtId="0" fontId="0" fillId="0" borderId="37" xfId="0" applyBorder="1" applyAlignment="1">
      <alignment wrapText="1"/>
    </xf>
    <xf numFmtId="168" fontId="36" fillId="0" borderId="25" xfId="0" applyNumberFormat="1" applyFont="1" applyBorder="1" applyAlignment="1">
      <alignment horizontal="center" wrapText="1"/>
    </xf>
    <xf numFmtId="0" fontId="0" fillId="0" borderId="7" xfId="0" applyBorder="1" applyAlignment="1">
      <alignment horizontal="center" wrapText="1"/>
    </xf>
    <xf numFmtId="0" fontId="0" fillId="0" borderId="50" xfId="0" applyBorder="1" applyAlignment="1">
      <alignment horizontal="center" wrapText="1"/>
    </xf>
    <xf numFmtId="0" fontId="37" fillId="0" borderId="18"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39" xfId="0" applyFont="1" applyBorder="1" applyAlignment="1">
      <alignment horizontal="center" vertical="center" wrapText="1"/>
    </xf>
    <xf numFmtId="0" fontId="36" fillId="0" borderId="5" xfId="0" applyFont="1" applyBorder="1" applyAlignment="1">
      <alignment horizontal="left"/>
    </xf>
    <xf numFmtId="0" fontId="0" fillId="0" borderId="5" xfId="0" applyBorder="1" applyAlignment="1">
      <alignment horizontal="left"/>
    </xf>
    <xf numFmtId="0" fontId="49" fillId="0" borderId="0" xfId="0" applyFont="1" applyAlignment="1">
      <alignment horizontal="left" vertical="top" wrapText="1"/>
    </xf>
    <xf numFmtId="0" fontId="47" fillId="0" borderId="0" xfId="0" applyFont="1" applyAlignment="1">
      <alignment horizontal="left" vertical="top" wrapText="1"/>
    </xf>
    <xf numFmtId="0" fontId="43" fillId="0" borderId="0" xfId="0" applyFont="1" applyAlignment="1">
      <alignment horizontal="left" vertical="center" wrapText="1"/>
    </xf>
    <xf numFmtId="0" fontId="47" fillId="0" borderId="0" xfId="0" applyFont="1" applyAlignment="1">
      <alignment horizontal="left" vertical="center" wrapText="1"/>
    </xf>
    <xf numFmtId="0" fontId="52" fillId="0" borderId="0" xfId="0" applyFont="1" applyAlignment="1">
      <alignment horizontal="left" vertical="top" wrapText="1"/>
    </xf>
    <xf numFmtId="0" fontId="52" fillId="0" borderId="38" xfId="0" applyFont="1" applyBorder="1" applyAlignment="1">
      <alignment horizontal="left" vertical="top" wrapText="1"/>
    </xf>
    <xf numFmtId="0" fontId="51" fillId="0" borderId="0" xfId="0" applyFont="1" applyAlignment="1">
      <alignment horizontal="center" vertical="center"/>
    </xf>
    <xf numFmtId="0" fontId="0" fillId="0" borderId="0" xfId="0" applyAlignment="1"/>
    <xf numFmtId="0" fontId="53" fillId="0" borderId="0" xfId="0" applyFont="1" applyAlignment="1">
      <alignment horizontal="center" vertical="center" wrapText="1"/>
    </xf>
    <xf numFmtId="0" fontId="39" fillId="0" borderId="0" xfId="0" applyFont="1" applyAlignment="1">
      <alignment horizontal="center" vertical="center" wrapText="1"/>
    </xf>
    <xf numFmtId="0" fontId="37" fillId="0" borderId="46"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44" xfId="0" applyFont="1" applyBorder="1" applyAlignment="1">
      <alignment horizontal="center" vertical="center" wrapText="1"/>
    </xf>
    <xf numFmtId="0" fontId="3" fillId="0" borderId="5" xfId="0" applyFont="1" applyFill="1" applyBorder="1" applyAlignment="1" applyProtection="1">
      <alignment horizontal="left"/>
      <protection locked="0"/>
    </xf>
    <xf numFmtId="0" fontId="0" fillId="0" borderId="4" xfId="0" applyFill="1" applyBorder="1" applyAlignment="1" applyProtection="1">
      <alignment horizontal="center" vertical="center"/>
    </xf>
    <xf numFmtId="0" fontId="27" fillId="0" borderId="4" xfId="0" applyFont="1" applyFill="1" applyBorder="1" applyAlignment="1" applyProtection="1">
      <alignment horizontal="center" vertical="center"/>
    </xf>
    <xf numFmtId="0" fontId="0" fillId="0" borderId="5" xfId="0" applyBorder="1" applyAlignment="1" applyProtection="1">
      <alignment horizontal="center"/>
    </xf>
    <xf numFmtId="0" fontId="3" fillId="0" borderId="25" xfId="0" quotePrefix="1" applyFont="1" applyBorder="1" applyAlignment="1" applyProtection="1">
      <alignment horizontal="center"/>
    </xf>
    <xf numFmtId="0" fontId="3" fillId="0" borderId="7" xfId="0" quotePrefix="1" applyFont="1" applyBorder="1" applyAlignment="1" applyProtection="1">
      <alignment horizontal="center"/>
    </xf>
    <xf numFmtId="0" fontId="3" fillId="0" borderId="50" xfId="0" quotePrefix="1" applyFont="1" applyBorder="1" applyAlignment="1" applyProtection="1">
      <alignment horizontal="center"/>
    </xf>
    <xf numFmtId="0" fontId="4" fillId="0" borderId="18"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39" xfId="0" applyFont="1" applyBorder="1" applyAlignment="1" applyProtection="1">
      <alignment horizontal="center" vertical="center"/>
    </xf>
    <xf numFmtId="0" fontId="0" fillId="0" borderId="0" xfId="0" applyAlignment="1" applyProtection="1">
      <alignment horizontal="center"/>
    </xf>
    <xf numFmtId="0" fontId="0" fillId="0" borderId="5" xfId="0" applyBorder="1" applyAlignment="1" applyProtection="1">
      <alignment horizontal="center" vertical="center"/>
    </xf>
    <xf numFmtId="0" fontId="5" fillId="0" borderId="4" xfId="0" applyFont="1" applyBorder="1" applyAlignment="1" applyProtection="1">
      <alignment horizontal="center" vertical="center"/>
    </xf>
    <xf numFmtId="0" fontId="5" fillId="0" borderId="7" xfId="0" applyFont="1" applyBorder="1" applyAlignment="1" applyProtection="1">
      <alignment horizontal="left"/>
    </xf>
    <xf numFmtId="0" fontId="5" fillId="0" borderId="0" xfId="0" applyFont="1" applyBorder="1" applyAlignment="1" applyProtection="1">
      <alignment horizontal="left"/>
    </xf>
    <xf numFmtId="0" fontId="3" fillId="0" borderId="5" xfId="0" applyFont="1" applyFill="1" applyBorder="1" applyAlignment="1" applyProtection="1"/>
    <xf numFmtId="0" fontId="0" fillId="0" borderId="5" xfId="0" applyFill="1" applyBorder="1" applyAlignment="1" applyProtection="1"/>
    <xf numFmtId="0" fontId="3" fillId="9" borderId="5" xfId="0" applyFont="1" applyFill="1" applyBorder="1" applyAlignment="1" applyProtection="1"/>
    <xf numFmtId="0" fontId="0" fillId="9" borderId="5" xfId="0" applyFill="1" applyBorder="1" applyAlignment="1" applyProtection="1"/>
    <xf numFmtId="0" fontId="5" fillId="10" borderId="2" xfId="0" applyFont="1" applyFill="1" applyBorder="1" applyAlignment="1" applyProtection="1">
      <alignment vertical="center" wrapText="1"/>
    </xf>
    <xf numFmtId="0" fontId="5" fillId="10" borderId="4" xfId="0" applyFont="1" applyFill="1" applyBorder="1" applyAlignment="1" applyProtection="1">
      <alignment vertical="center" wrapText="1"/>
    </xf>
    <xf numFmtId="0" fontId="5" fillId="10" borderId="37" xfId="0" applyFont="1" applyFill="1" applyBorder="1" applyAlignment="1" applyProtection="1">
      <alignment vertical="center" wrapText="1"/>
    </xf>
    <xf numFmtId="0" fontId="5" fillId="12" borderId="2" xfId="0" applyFont="1" applyFill="1" applyBorder="1" applyAlignment="1" applyProtection="1">
      <alignment vertical="center" wrapText="1"/>
    </xf>
    <xf numFmtId="0" fontId="5" fillId="12" borderId="4" xfId="0" applyFont="1" applyFill="1" applyBorder="1" applyAlignment="1" applyProtection="1">
      <alignment vertical="center" wrapText="1"/>
    </xf>
    <xf numFmtId="0" fontId="5" fillId="12" borderId="37" xfId="0" applyFont="1" applyFill="1" applyBorder="1" applyAlignment="1" applyProtection="1">
      <alignment vertical="center" wrapText="1"/>
    </xf>
    <xf numFmtId="0" fontId="5" fillId="12" borderId="2" xfId="0" applyFont="1" applyFill="1" applyBorder="1" applyAlignment="1" applyProtection="1">
      <alignment vertical="center"/>
    </xf>
    <xf numFmtId="0" fontId="5" fillId="12" borderId="4" xfId="0" applyFont="1" applyFill="1" applyBorder="1" applyAlignment="1" applyProtection="1">
      <alignment vertical="center"/>
    </xf>
    <xf numFmtId="0" fontId="5" fillId="12" borderId="37" xfId="0" applyFont="1" applyFill="1" applyBorder="1" applyAlignment="1" applyProtection="1">
      <alignment vertical="center"/>
    </xf>
    <xf numFmtId="0" fontId="3" fillId="9" borderId="5" xfId="0" applyFont="1" applyFill="1" applyBorder="1" applyAlignment="1" applyProtection="1">
      <alignment horizontal="left"/>
      <protection locked="0"/>
    </xf>
    <xf numFmtId="0" fontId="5" fillId="10" borderId="2" xfId="0" applyFont="1" applyFill="1" applyBorder="1" applyAlignment="1" applyProtection="1">
      <alignment horizontal="left" vertical="center" wrapText="1"/>
    </xf>
    <xf numFmtId="0" fontId="5" fillId="10" borderId="4" xfId="0" applyFont="1" applyFill="1" applyBorder="1" applyAlignment="1" applyProtection="1">
      <alignment horizontal="left" vertical="center" wrapText="1"/>
    </xf>
    <xf numFmtId="0" fontId="5" fillId="10" borderId="37" xfId="0" applyFont="1" applyFill="1" applyBorder="1" applyAlignment="1" applyProtection="1">
      <alignment horizontal="left" vertical="center" wrapText="1"/>
    </xf>
    <xf numFmtId="0" fontId="5" fillId="10" borderId="2" xfId="0" applyFont="1" applyFill="1" applyBorder="1" applyAlignment="1" applyProtection="1">
      <alignment vertical="center"/>
    </xf>
    <xf numFmtId="0" fontId="5" fillId="10" borderId="4" xfId="0" applyFont="1" applyFill="1" applyBorder="1" applyAlignment="1" applyProtection="1">
      <alignment vertical="center"/>
    </xf>
    <xf numFmtId="0" fontId="5" fillId="10" borderId="37" xfId="0" applyFont="1" applyFill="1" applyBorder="1" applyAlignment="1" applyProtection="1">
      <alignment vertical="center"/>
    </xf>
    <xf numFmtId="0" fontId="3" fillId="0" borderId="2" xfId="0" quotePrefix="1" applyFont="1" applyBorder="1" applyAlignment="1" applyProtection="1">
      <alignment horizontal="center"/>
    </xf>
    <xf numFmtId="0" fontId="3" fillId="0" borderId="4" xfId="0" quotePrefix="1" applyFont="1" applyBorder="1" applyAlignment="1" applyProtection="1">
      <alignment horizontal="center"/>
    </xf>
    <xf numFmtId="0" fontId="3" fillId="0" borderId="37" xfId="0" quotePrefix="1" applyFont="1" applyBorder="1" applyAlignment="1" applyProtection="1">
      <alignment horizontal="center"/>
    </xf>
    <xf numFmtId="0" fontId="5" fillId="0" borderId="18"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39" xfId="0" applyFont="1" applyBorder="1" applyAlignment="1" applyProtection="1">
      <alignment horizontal="center" vertical="center"/>
    </xf>
    <xf numFmtId="0" fontId="5" fillId="11" borderId="2" xfId="0" applyFont="1" applyFill="1" applyBorder="1" applyAlignment="1" applyProtection="1">
      <alignment vertical="center"/>
    </xf>
    <xf numFmtId="0" fontId="5" fillId="11" borderId="4" xfId="0" applyFont="1" applyFill="1" applyBorder="1" applyAlignment="1" applyProtection="1">
      <alignment vertical="center"/>
    </xf>
    <xf numFmtId="0" fontId="5" fillId="11" borderId="37" xfId="0" applyFont="1" applyFill="1" applyBorder="1" applyAlignment="1" applyProtection="1">
      <alignment vertical="center"/>
    </xf>
    <xf numFmtId="0" fontId="5" fillId="11" borderId="2" xfId="0" applyFont="1" applyFill="1" applyBorder="1" applyAlignment="1" applyProtection="1">
      <alignment horizontal="left" vertical="center" wrapText="1"/>
    </xf>
    <xf numFmtId="0" fontId="5" fillId="11" borderId="4" xfId="0" applyFont="1" applyFill="1" applyBorder="1" applyAlignment="1" applyProtection="1">
      <alignment horizontal="left" vertical="center" wrapText="1"/>
    </xf>
    <xf numFmtId="0" fontId="5" fillId="11" borderId="37" xfId="0" applyFont="1" applyFill="1" applyBorder="1" applyAlignment="1" applyProtection="1">
      <alignment horizontal="left" vertical="center" wrapText="1"/>
    </xf>
    <xf numFmtId="0" fontId="11" fillId="7" borderId="2" xfId="17" applyFill="1" applyBorder="1" applyAlignment="1" applyProtection="1">
      <alignment horizontal="center" vertical="center"/>
    </xf>
    <xf numFmtId="0" fontId="11" fillId="7" borderId="4" xfId="17" applyFill="1" applyBorder="1" applyAlignment="1" applyProtection="1">
      <alignment horizontal="center" vertical="center"/>
    </xf>
    <xf numFmtId="0" fontId="11" fillId="7" borderId="42" xfId="17" applyFill="1" applyBorder="1" applyAlignment="1" applyProtection="1">
      <alignment horizontal="center" vertical="center"/>
    </xf>
    <xf numFmtId="0" fontId="11" fillId="0" borderId="18" xfId="17" applyBorder="1" applyAlignment="1" applyProtection="1">
      <alignment horizontal="center" vertical="center"/>
    </xf>
    <xf numFmtId="0" fontId="11" fillId="0" borderId="5" xfId="17" applyBorder="1" applyAlignment="1" applyProtection="1">
      <alignment horizontal="center" vertical="center"/>
    </xf>
    <xf numFmtId="0" fontId="17" fillId="0" borderId="1" xfId="17" applyFont="1" applyBorder="1" applyAlignment="1" applyProtection="1">
      <alignment vertical="center" wrapText="1"/>
    </xf>
    <xf numFmtId="0" fontId="17" fillId="0" borderId="0" xfId="17" applyFont="1" applyBorder="1" applyAlignment="1" applyProtection="1">
      <alignment vertical="center" wrapText="1"/>
    </xf>
    <xf numFmtId="0" fontId="17" fillId="0" borderId="34" xfId="17" applyFont="1" applyBorder="1" applyAlignment="1" applyProtection="1">
      <alignment vertical="center" wrapText="1"/>
    </xf>
    <xf numFmtId="0" fontId="18" fillId="8" borderId="58" xfId="17" applyFont="1" applyFill="1" applyBorder="1" applyAlignment="1" applyProtection="1">
      <alignment horizontal="center" vertical="center"/>
    </xf>
    <xf numFmtId="0" fontId="18" fillId="8" borderId="54" xfId="17" applyFont="1" applyFill="1" applyBorder="1" applyAlignment="1" applyProtection="1">
      <alignment horizontal="center" vertical="center"/>
    </xf>
    <xf numFmtId="0" fontId="18" fillId="8" borderId="53" xfId="17" applyFont="1" applyFill="1" applyBorder="1" applyAlignment="1" applyProtection="1">
      <alignment horizontal="center" vertical="center"/>
    </xf>
    <xf numFmtId="0" fontId="11" fillId="7" borderId="59" xfId="17" applyFill="1" applyBorder="1" applyAlignment="1" applyProtection="1">
      <alignment horizontal="center" vertical="center"/>
    </xf>
    <xf numFmtId="0" fontId="11" fillId="7" borderId="60" xfId="17" applyFill="1" applyBorder="1" applyAlignment="1" applyProtection="1">
      <alignment horizontal="center" vertical="center"/>
    </xf>
    <xf numFmtId="0" fontId="11" fillId="7" borderId="61" xfId="17" applyFill="1" applyBorder="1" applyAlignment="1" applyProtection="1">
      <alignment horizontal="center" vertical="center"/>
    </xf>
    <xf numFmtId="0" fontId="11" fillId="0" borderId="3" xfId="17" applyFont="1" applyBorder="1" applyAlignment="1" applyProtection="1">
      <alignment horizontal="left" vertical="center"/>
    </xf>
    <xf numFmtId="0" fontId="12" fillId="0" borderId="25" xfId="17" applyFont="1" applyBorder="1" applyAlignment="1" applyProtection="1">
      <alignment horizontal="center"/>
    </xf>
    <xf numFmtId="0" fontId="12" fillId="0" borderId="7" xfId="17" applyFont="1" applyBorder="1" applyAlignment="1" applyProtection="1">
      <alignment horizontal="center"/>
    </xf>
    <xf numFmtId="0" fontId="11" fillId="0" borderId="7" xfId="17" applyBorder="1" applyAlignment="1" applyProtection="1">
      <alignment horizontal="center"/>
    </xf>
    <xf numFmtId="0" fontId="11" fillId="0" borderId="50" xfId="17" applyBorder="1" applyAlignment="1" applyProtection="1">
      <alignment horizontal="center"/>
    </xf>
    <xf numFmtId="0" fontId="12" fillId="0" borderId="1" xfId="17" applyFont="1" applyBorder="1" applyAlignment="1" applyProtection="1">
      <alignment horizontal="center"/>
    </xf>
    <xf numFmtId="0" fontId="12" fillId="0" borderId="0" xfId="17" applyFont="1" applyBorder="1" applyAlignment="1" applyProtection="1">
      <alignment horizontal="center"/>
    </xf>
    <xf numFmtId="0" fontId="11" fillId="0" borderId="0" xfId="17" applyBorder="1" applyAlignment="1" applyProtection="1"/>
    <xf numFmtId="0" fontId="11" fillId="0" borderId="38" xfId="17" applyBorder="1" applyAlignment="1" applyProtection="1"/>
    <xf numFmtId="0" fontId="17" fillId="7" borderId="14" xfId="17" applyFont="1" applyFill="1" applyBorder="1" applyAlignment="1" applyProtection="1">
      <alignment horizontal="center" vertical="center"/>
    </xf>
    <xf numFmtId="0" fontId="17" fillId="7" borderId="57" xfId="17" applyFont="1" applyFill="1" applyBorder="1" applyAlignment="1" applyProtection="1">
      <alignment horizontal="center" vertical="center"/>
    </xf>
    <xf numFmtId="0" fontId="12" fillId="0" borderId="25" xfId="17" applyFont="1" applyBorder="1" applyAlignment="1" applyProtection="1">
      <alignment horizontal="center" vertical="center"/>
    </xf>
    <xf numFmtId="0" fontId="12" fillId="0" borderId="7" xfId="17" applyFont="1" applyBorder="1" applyAlignment="1" applyProtection="1">
      <alignment horizontal="center" vertical="center"/>
    </xf>
    <xf numFmtId="0" fontId="12" fillId="0" borderId="50" xfId="17" applyFont="1" applyBorder="1" applyAlignment="1" applyProtection="1">
      <alignment horizontal="center" vertical="center"/>
    </xf>
    <xf numFmtId="0" fontId="12" fillId="0" borderId="1" xfId="17" applyFont="1" applyBorder="1" applyAlignment="1" applyProtection="1">
      <alignment horizontal="center" vertical="center"/>
    </xf>
    <xf numFmtId="0" fontId="12" fillId="0" borderId="0" xfId="17" applyFont="1" applyBorder="1" applyAlignment="1" applyProtection="1">
      <alignment horizontal="center" vertical="center"/>
    </xf>
    <xf numFmtId="0" fontId="12" fillId="0" borderId="38" xfId="17" applyFont="1" applyBorder="1" applyAlignment="1" applyProtection="1">
      <alignment horizontal="center" vertical="center"/>
    </xf>
    <xf numFmtId="0" fontId="11" fillId="7" borderId="18" xfId="17" applyFill="1" applyBorder="1" applyAlignment="1" applyProtection="1">
      <alignment horizontal="center" vertical="center"/>
    </xf>
    <xf numFmtId="0" fontId="11" fillId="7" borderId="5" xfId="17" applyFill="1" applyBorder="1" applyAlignment="1" applyProtection="1">
      <alignment horizontal="center" vertical="center"/>
    </xf>
    <xf numFmtId="0" fontId="11" fillId="7" borderId="13" xfId="17" applyFill="1" applyBorder="1" applyAlignment="1" applyProtection="1">
      <alignment horizontal="center" vertical="center"/>
    </xf>
    <xf numFmtId="166" fontId="43" fillId="0" borderId="20" xfId="0" applyNumberFormat="1" applyFont="1" applyBorder="1" applyAlignment="1">
      <alignment vertical="center" wrapText="1"/>
    </xf>
    <xf numFmtId="0" fontId="35" fillId="0" borderId="0" xfId="0" applyFont="1" applyAlignment="1">
      <alignment horizontal="center"/>
    </xf>
    <xf numFmtId="0" fontId="0" fillId="0" borderId="0" xfId="0" applyAlignment="1">
      <alignment horizontal="left"/>
    </xf>
    <xf numFmtId="0" fontId="0" fillId="0" borderId="0" xfId="0" applyAlignment="1">
      <alignment horizontal="left" wrapText="1"/>
    </xf>
    <xf numFmtId="0" fontId="0" fillId="0" borderId="0" xfId="0" applyAlignment="1">
      <alignment horizontal="right"/>
    </xf>
    <xf numFmtId="49" fontId="0" fillId="0" borderId="0" xfId="0" applyNumberFormat="1" applyAlignment="1">
      <alignment horizontal="right"/>
    </xf>
    <xf numFmtId="0" fontId="35" fillId="0" borderId="0" xfId="0" applyFont="1" applyAlignment="1">
      <alignment horizontal="left"/>
    </xf>
    <xf numFmtId="0" fontId="0" fillId="0" borderId="0" xfId="0" applyAlignment="1">
      <alignment horizontal="center" wrapText="1"/>
    </xf>
    <xf numFmtId="0" fontId="0" fillId="0" borderId="0" xfId="0" applyAlignment="1">
      <alignment horizontal="left" wrapText="1"/>
    </xf>
    <xf numFmtId="0" fontId="0" fillId="0" borderId="0" xfId="0" applyAlignment="1">
      <alignment vertical="top"/>
    </xf>
    <xf numFmtId="0" fontId="0" fillId="0" borderId="0" xfId="0" applyAlignment="1">
      <alignment horizontal="right" vertical="top"/>
    </xf>
    <xf numFmtId="1" fontId="0" fillId="0" borderId="0" xfId="0" applyNumberFormat="1" applyAlignment="1">
      <alignment horizontal="right" vertical="top"/>
    </xf>
    <xf numFmtId="0" fontId="0" fillId="0" borderId="0" xfId="0" applyFill="1" applyBorder="1" applyAlignment="1">
      <alignment horizontal="left" wrapText="1"/>
    </xf>
    <xf numFmtId="0" fontId="0" fillId="0" borderId="0" xfId="0" applyAlignment="1">
      <alignment horizontal="left" vertical="center" wrapText="1"/>
    </xf>
    <xf numFmtId="0" fontId="55" fillId="0" borderId="0" xfId="0" applyFont="1" applyAlignment="1"/>
  </cellXfs>
  <cellStyles count="24">
    <cellStyle name="Comma 2" xfId="1"/>
    <cellStyle name="Comma 2 2" xfId="2"/>
    <cellStyle name="Comma 3" xfId="3"/>
    <cellStyle name="Comma0" xfId="4"/>
    <cellStyle name="Comma0 2" xfId="5"/>
    <cellStyle name="Currency 2" xfId="6"/>
    <cellStyle name="Currency 3" xfId="7"/>
    <cellStyle name="Currency 3 2" xfId="8"/>
    <cellStyle name="Currency 4" xfId="9"/>
    <cellStyle name="Currency0" xfId="10"/>
    <cellStyle name="Currency0 2" xfId="11"/>
    <cellStyle name="Date" xfId="12"/>
    <cellStyle name="Date 2" xfId="13"/>
    <cellStyle name="Fixed" xfId="14"/>
    <cellStyle name="Fixed 2" xfId="15"/>
    <cellStyle name="Hyperlink 2" xfId="16"/>
    <cellStyle name="Normal" xfId="0" builtinId="0"/>
    <cellStyle name="Normal 2" xfId="17"/>
    <cellStyle name="Normal 3" xfId="18"/>
    <cellStyle name="Normal 3 2" xfId="19"/>
    <cellStyle name="Percent" xfId="20" builtinId="5"/>
    <cellStyle name="Percent 2" xfId="21"/>
    <cellStyle name="Percent 2 2" xfId="22"/>
    <cellStyle name="Percent 3" xfId="2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146050</xdr:colOff>
      <xdr:row>3</xdr:row>
      <xdr:rowOff>590550</xdr:rowOff>
    </xdr:from>
    <xdr:to>
      <xdr:col>4</xdr:col>
      <xdr:colOff>0</xdr:colOff>
      <xdr:row>6</xdr:row>
      <xdr:rowOff>0</xdr:rowOff>
    </xdr:to>
    <xdr:sp macro="" textlink="">
      <xdr:nvSpPr>
        <xdr:cNvPr id="14647" name="AutoShape 2">
          <a:extLst>
            <a:ext uri="{FF2B5EF4-FFF2-40B4-BE49-F238E27FC236}">
              <a16:creationId xmlns:a16="http://schemas.microsoft.com/office/drawing/2014/main" id="{331848F1-A988-0AC8-18B3-90E5375D000F}"/>
            </a:ext>
          </a:extLst>
        </xdr:cNvPr>
        <xdr:cNvSpPr>
          <a:spLocks noChangeAspect="1" noChangeArrowheads="1"/>
        </xdr:cNvSpPr>
      </xdr:nvSpPr>
      <xdr:spPr bwMode="auto">
        <a:xfrm>
          <a:off x="146050" y="736600"/>
          <a:ext cx="2933700" cy="36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241300</xdr:colOff>
      <xdr:row>1</xdr:row>
      <xdr:rowOff>88900</xdr:rowOff>
    </xdr:from>
    <xdr:to>
      <xdr:col>2</xdr:col>
      <xdr:colOff>238125</xdr:colOff>
      <xdr:row>4</xdr:row>
      <xdr:rowOff>85725</xdr:rowOff>
    </xdr:to>
    <xdr:pic>
      <xdr:nvPicPr>
        <xdr:cNvPr id="14648" name="Picture 1">
          <a:extLst>
            <a:ext uri="{FF2B5EF4-FFF2-40B4-BE49-F238E27FC236}">
              <a16:creationId xmlns:a16="http://schemas.microsoft.com/office/drawing/2014/main" id="{808A7365-55DB-3CB4-4D86-ED8FFEA955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1300" y="273050"/>
          <a:ext cx="12700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425450</xdr:colOff>
      <xdr:row>1</xdr:row>
      <xdr:rowOff>50800</xdr:rowOff>
    </xdr:from>
    <xdr:to>
      <xdr:col>2</xdr:col>
      <xdr:colOff>0</xdr:colOff>
      <xdr:row>5</xdr:row>
      <xdr:rowOff>0</xdr:rowOff>
    </xdr:to>
    <xdr:pic>
      <xdr:nvPicPr>
        <xdr:cNvPr id="2351" name="Picture 2">
          <a:extLst>
            <a:ext uri="{FF2B5EF4-FFF2-40B4-BE49-F238E27FC236}">
              <a16:creationId xmlns:a16="http://schemas.microsoft.com/office/drawing/2014/main" id="{F5AB16B1-4958-4EE3-F103-58913B0DC02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5450" y="234950"/>
          <a:ext cx="34417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400050</xdr:colOff>
      <xdr:row>5</xdr:row>
      <xdr:rowOff>0</xdr:rowOff>
    </xdr:to>
    <xdr:pic>
      <xdr:nvPicPr>
        <xdr:cNvPr id="3375" name="Picture 2">
          <a:extLst>
            <a:ext uri="{FF2B5EF4-FFF2-40B4-BE49-F238E27FC236}">
              <a16:creationId xmlns:a16="http://schemas.microsoft.com/office/drawing/2014/main" id="{E032638B-746B-4B7D-289A-995D5A5543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4150"/>
          <a:ext cx="2425700" cy="73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571500</xdr:colOff>
      <xdr:row>1</xdr:row>
      <xdr:rowOff>0</xdr:rowOff>
    </xdr:from>
    <xdr:to>
      <xdr:col>2</xdr:col>
      <xdr:colOff>0</xdr:colOff>
      <xdr:row>4</xdr:row>
      <xdr:rowOff>0</xdr:rowOff>
    </xdr:to>
    <xdr:pic>
      <xdr:nvPicPr>
        <xdr:cNvPr id="5422" name="Picture 2">
          <a:extLst>
            <a:ext uri="{FF2B5EF4-FFF2-40B4-BE49-F238E27FC236}">
              <a16:creationId xmlns:a16="http://schemas.microsoft.com/office/drawing/2014/main" id="{3A255514-2F9F-6F61-1F8D-93A0F22CA13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184150"/>
          <a:ext cx="22542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1708150</xdr:colOff>
      <xdr:row>2</xdr:row>
      <xdr:rowOff>254000</xdr:rowOff>
    </xdr:from>
    <xdr:to>
      <xdr:col>1</xdr:col>
      <xdr:colOff>5270500</xdr:colOff>
      <xdr:row>5</xdr:row>
      <xdr:rowOff>768350</xdr:rowOff>
    </xdr:to>
    <xdr:pic>
      <xdr:nvPicPr>
        <xdr:cNvPr id="12514" name="Picture 1">
          <a:extLst>
            <a:ext uri="{FF2B5EF4-FFF2-40B4-BE49-F238E27FC236}">
              <a16:creationId xmlns:a16="http://schemas.microsoft.com/office/drawing/2014/main" id="{A75ECDE2-06EC-91F5-2D33-F8CECB3677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6700" y="552450"/>
          <a:ext cx="11938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977900</xdr:rowOff>
    </xdr:from>
    <xdr:to>
      <xdr:col>2</xdr:col>
      <xdr:colOff>3378200</xdr:colOff>
      <xdr:row>5</xdr:row>
      <xdr:rowOff>438150</xdr:rowOff>
    </xdr:to>
    <xdr:sp macro="" textlink="">
      <xdr:nvSpPr>
        <xdr:cNvPr id="15601" name="AutoShape 2">
          <a:extLst>
            <a:ext uri="{FF2B5EF4-FFF2-40B4-BE49-F238E27FC236}">
              <a16:creationId xmlns:a16="http://schemas.microsoft.com/office/drawing/2014/main" id="{D542A7B0-EDBE-E3DE-8EE9-D412F352BB3F}"/>
            </a:ext>
          </a:extLst>
        </xdr:cNvPr>
        <xdr:cNvSpPr>
          <a:spLocks noChangeAspect="1" noChangeArrowheads="1"/>
        </xdr:cNvSpPr>
      </xdr:nvSpPr>
      <xdr:spPr bwMode="auto">
        <a:xfrm>
          <a:off x="0" y="184150"/>
          <a:ext cx="3549650" cy="92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2</xdr:col>
      <xdr:colOff>1149350</xdr:colOff>
      <xdr:row>5</xdr:row>
      <xdr:rowOff>38100</xdr:rowOff>
    </xdr:to>
    <xdr:pic>
      <xdr:nvPicPr>
        <xdr:cNvPr id="15602" name="Picture 4">
          <a:extLst>
            <a:ext uri="{FF2B5EF4-FFF2-40B4-BE49-F238E27FC236}">
              <a16:creationId xmlns:a16="http://schemas.microsoft.com/office/drawing/2014/main" id="{34BC1AEC-BA54-ACE1-3429-102322F44A9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8300"/>
          <a:ext cx="23685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977900</xdr:rowOff>
    </xdr:from>
    <xdr:to>
      <xdr:col>3</xdr:col>
      <xdr:colOff>0</xdr:colOff>
      <xdr:row>6</xdr:row>
      <xdr:rowOff>0</xdr:rowOff>
    </xdr:to>
    <xdr:sp macro="" textlink="">
      <xdr:nvSpPr>
        <xdr:cNvPr id="6747" name="AutoShape 2">
          <a:extLst>
            <a:ext uri="{FF2B5EF4-FFF2-40B4-BE49-F238E27FC236}">
              <a16:creationId xmlns:a16="http://schemas.microsoft.com/office/drawing/2014/main" id="{E98D69F3-EA89-AF44-A537-44D433999AE8}"/>
            </a:ext>
          </a:extLst>
        </xdr:cNvPr>
        <xdr:cNvSpPr>
          <a:spLocks noChangeAspect="1" noChangeArrowheads="1"/>
        </xdr:cNvSpPr>
      </xdr:nvSpPr>
      <xdr:spPr bwMode="auto">
        <a:xfrm>
          <a:off x="0" y="184150"/>
          <a:ext cx="3289300" cy="92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2</xdr:col>
      <xdr:colOff>1028700</xdr:colOff>
      <xdr:row>5</xdr:row>
      <xdr:rowOff>47625</xdr:rowOff>
    </xdr:to>
    <xdr:pic>
      <xdr:nvPicPr>
        <xdr:cNvPr id="6748" name="Picture 4">
          <a:extLst>
            <a:ext uri="{FF2B5EF4-FFF2-40B4-BE49-F238E27FC236}">
              <a16:creationId xmlns:a16="http://schemas.microsoft.com/office/drawing/2014/main" id="{D456D0B2-39C7-253A-E37C-FD49287309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8300"/>
          <a:ext cx="2247900" cy="59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1</xdr:row>
      <xdr:rowOff>209550</xdr:rowOff>
    </xdr:from>
    <xdr:to>
      <xdr:col>1</xdr:col>
      <xdr:colOff>5492750</xdr:colOff>
      <xdr:row>3</xdr:row>
      <xdr:rowOff>1879600</xdr:rowOff>
    </xdr:to>
    <xdr:pic>
      <xdr:nvPicPr>
        <xdr:cNvPr id="11519" name="Picture 4">
          <a:extLst>
            <a:ext uri="{FF2B5EF4-FFF2-40B4-BE49-F238E27FC236}">
              <a16:creationId xmlns:a16="http://schemas.microsoft.com/office/drawing/2014/main" id="{E431DE6D-3926-7EE1-8EC4-2D9B998325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55600"/>
          <a:ext cx="36576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77"/>
  <sheetViews>
    <sheetView tabSelected="1" workbookViewId="0">
      <selection activeCell="C23" sqref="C23"/>
    </sheetView>
  </sheetViews>
  <sheetFormatPr defaultRowHeight="14.5" x14ac:dyDescent="0.35"/>
  <cols>
    <col min="1" max="1" width="5.90625" customWidth="1"/>
    <col min="2" max="2" width="6.36328125" customWidth="1"/>
    <col min="3" max="3" width="84.7265625" customWidth="1"/>
  </cols>
  <sheetData>
    <row r="3" spans="1:3" x14ac:dyDescent="0.35">
      <c r="A3" s="509"/>
      <c r="B3" s="748" t="s">
        <v>17</v>
      </c>
      <c r="C3" s="748"/>
    </row>
    <row r="4" spans="1:3" x14ac:dyDescent="0.35">
      <c r="A4" s="509"/>
      <c r="B4" s="748" t="s">
        <v>305</v>
      </c>
      <c r="C4" s="748"/>
    </row>
    <row r="5" spans="1:3" x14ac:dyDescent="0.35">
      <c r="A5" s="509"/>
      <c r="B5" s="748" t="s">
        <v>304</v>
      </c>
      <c r="C5" s="748"/>
    </row>
    <row r="6" spans="1:3" x14ac:dyDescent="0.35">
      <c r="A6" s="509"/>
      <c r="B6" s="748" t="s">
        <v>330</v>
      </c>
      <c r="C6" s="748"/>
    </row>
    <row r="8" spans="1:3" s="438" customFormat="1" x14ac:dyDescent="0.35">
      <c r="A8" s="753" t="s">
        <v>401</v>
      </c>
      <c r="B8" s="753"/>
      <c r="C8" s="753"/>
    </row>
    <row r="9" spans="1:3" s="438" customFormat="1" ht="78.5" customHeight="1" x14ac:dyDescent="0.35">
      <c r="B9" s="760" t="s">
        <v>402</v>
      </c>
      <c r="C9" s="760"/>
    </row>
    <row r="10" spans="1:3" s="438" customFormat="1" x14ac:dyDescent="0.35"/>
    <row r="11" spans="1:3" x14ac:dyDescent="0.35">
      <c r="A11" s="753" t="s">
        <v>354</v>
      </c>
      <c r="B11" s="753"/>
      <c r="C11" s="753"/>
    </row>
    <row r="12" spans="1:3" ht="107.5" customHeight="1" x14ac:dyDescent="0.35">
      <c r="B12" s="511" t="s">
        <v>355</v>
      </c>
      <c r="C12" s="511"/>
    </row>
    <row r="13" spans="1:3" x14ac:dyDescent="0.35">
      <c r="B13" s="751" t="s">
        <v>331</v>
      </c>
      <c r="C13" t="s">
        <v>332</v>
      </c>
    </row>
    <row r="14" spans="1:3" x14ac:dyDescent="0.35">
      <c r="B14" s="751" t="s">
        <v>333</v>
      </c>
      <c r="C14" t="s">
        <v>357</v>
      </c>
    </row>
    <row r="15" spans="1:3" x14ac:dyDescent="0.35">
      <c r="B15" s="751" t="s">
        <v>334</v>
      </c>
      <c r="C15" t="s">
        <v>335</v>
      </c>
    </row>
    <row r="16" spans="1:3" x14ac:dyDescent="0.35">
      <c r="B16" s="751" t="s">
        <v>360</v>
      </c>
      <c r="C16" t="s">
        <v>335</v>
      </c>
    </row>
    <row r="17" spans="1:3" x14ac:dyDescent="0.35">
      <c r="B17" s="751" t="s">
        <v>55</v>
      </c>
      <c r="C17" t="s">
        <v>336</v>
      </c>
    </row>
    <row r="18" spans="1:3" x14ac:dyDescent="0.35">
      <c r="B18" s="751" t="s">
        <v>337</v>
      </c>
      <c r="C18" t="s">
        <v>335</v>
      </c>
    </row>
    <row r="19" spans="1:3" x14ac:dyDescent="0.35">
      <c r="B19" s="751" t="s">
        <v>338</v>
      </c>
      <c r="C19" t="s">
        <v>358</v>
      </c>
    </row>
    <row r="20" spans="1:3" x14ac:dyDescent="0.35">
      <c r="B20" s="751" t="s">
        <v>339</v>
      </c>
      <c r="C20" t="s">
        <v>359</v>
      </c>
    </row>
    <row r="21" spans="1:3" x14ac:dyDescent="0.35">
      <c r="B21" s="752" t="s">
        <v>340</v>
      </c>
      <c r="C21" t="s">
        <v>341</v>
      </c>
    </row>
    <row r="22" spans="1:3" x14ac:dyDescent="0.35">
      <c r="B22" s="751" t="s">
        <v>342</v>
      </c>
      <c r="C22" t="s">
        <v>365</v>
      </c>
    </row>
    <row r="23" spans="1:3" s="438" customFormat="1" x14ac:dyDescent="0.35">
      <c r="B23" s="751" t="s">
        <v>405</v>
      </c>
      <c r="C23" s="438" t="s">
        <v>406</v>
      </c>
    </row>
    <row r="25" spans="1:3" x14ac:dyDescent="0.35">
      <c r="A25" s="753" t="s">
        <v>361</v>
      </c>
      <c r="B25" s="753"/>
      <c r="C25" s="753"/>
    </row>
    <row r="26" spans="1:3" x14ac:dyDescent="0.35">
      <c r="B26" s="749" t="s">
        <v>366</v>
      </c>
      <c r="C26" s="749"/>
    </row>
    <row r="28" spans="1:3" x14ac:dyDescent="0.35">
      <c r="A28" s="753" t="s">
        <v>362</v>
      </c>
      <c r="B28" s="753"/>
      <c r="C28" s="753"/>
    </row>
    <row r="29" spans="1:3" x14ac:dyDescent="0.35">
      <c r="B29" s="757" t="s">
        <v>363</v>
      </c>
      <c r="C29" t="s">
        <v>364</v>
      </c>
    </row>
    <row r="30" spans="1:3" ht="16" customHeight="1" x14ac:dyDescent="0.35">
      <c r="B30" s="758">
        <v>1</v>
      </c>
      <c r="C30" s="508" t="s">
        <v>367</v>
      </c>
    </row>
    <row r="31" spans="1:3" x14ac:dyDescent="0.35">
      <c r="B31" s="758">
        <f>B30+1</f>
        <v>2</v>
      </c>
      <c r="C31" t="s">
        <v>368</v>
      </c>
    </row>
    <row r="32" spans="1:3" x14ac:dyDescent="0.35">
      <c r="B32" s="758">
        <f t="shared" ref="B32:B47" si="0">B31+1</f>
        <v>3</v>
      </c>
      <c r="C32" t="s">
        <v>343</v>
      </c>
    </row>
    <row r="33" spans="2:3" x14ac:dyDescent="0.35">
      <c r="B33" s="758">
        <f t="shared" si="0"/>
        <v>4</v>
      </c>
      <c r="C33" t="s">
        <v>344</v>
      </c>
    </row>
    <row r="34" spans="2:3" x14ac:dyDescent="0.35">
      <c r="B34" s="758">
        <f t="shared" si="0"/>
        <v>5</v>
      </c>
      <c r="C34" t="s">
        <v>345</v>
      </c>
    </row>
    <row r="35" spans="2:3" x14ac:dyDescent="0.35">
      <c r="B35" s="758">
        <f t="shared" si="0"/>
        <v>6</v>
      </c>
      <c r="C35" t="s">
        <v>346</v>
      </c>
    </row>
    <row r="36" spans="2:3" ht="29" x14ac:dyDescent="0.35">
      <c r="B36" s="758">
        <f t="shared" si="0"/>
        <v>7</v>
      </c>
      <c r="C36" s="508" t="s">
        <v>369</v>
      </c>
    </row>
    <row r="37" spans="2:3" x14ac:dyDescent="0.35">
      <c r="B37" s="758">
        <f t="shared" si="0"/>
        <v>8</v>
      </c>
      <c r="C37" t="s">
        <v>370</v>
      </c>
    </row>
    <row r="38" spans="2:3" x14ac:dyDescent="0.35">
      <c r="B38" s="758">
        <f t="shared" si="0"/>
        <v>9</v>
      </c>
      <c r="C38" t="s">
        <v>347</v>
      </c>
    </row>
    <row r="39" spans="2:3" x14ac:dyDescent="0.35">
      <c r="B39" s="758">
        <f t="shared" si="0"/>
        <v>10</v>
      </c>
      <c r="C39" t="s">
        <v>346</v>
      </c>
    </row>
    <row r="40" spans="2:3" ht="29" x14ac:dyDescent="0.35">
      <c r="B40" s="758">
        <f t="shared" si="0"/>
        <v>11</v>
      </c>
      <c r="C40" s="508" t="s">
        <v>380</v>
      </c>
    </row>
    <row r="41" spans="2:3" ht="29" x14ac:dyDescent="0.35">
      <c r="B41" s="758">
        <f t="shared" si="0"/>
        <v>12</v>
      </c>
      <c r="C41" s="508" t="s">
        <v>379</v>
      </c>
    </row>
    <row r="42" spans="2:3" ht="29" x14ac:dyDescent="0.35">
      <c r="B42" s="758">
        <f t="shared" si="0"/>
        <v>13</v>
      </c>
      <c r="C42" s="508" t="s">
        <v>381</v>
      </c>
    </row>
    <row r="43" spans="2:3" s="438" customFormat="1" x14ac:dyDescent="0.35">
      <c r="B43" s="758"/>
      <c r="C43" s="754" t="s">
        <v>382</v>
      </c>
    </row>
    <row r="44" spans="2:3" ht="29" x14ac:dyDescent="0.35">
      <c r="B44" s="758">
        <f>B42+1</f>
        <v>14</v>
      </c>
      <c r="C44" s="508" t="s">
        <v>381</v>
      </c>
    </row>
    <row r="45" spans="2:3" s="438" customFormat="1" x14ac:dyDescent="0.35">
      <c r="B45" s="758"/>
      <c r="C45" s="754" t="s">
        <v>383</v>
      </c>
    </row>
    <row r="46" spans="2:3" x14ac:dyDescent="0.35">
      <c r="B46" s="758">
        <f>B44+1</f>
        <v>15</v>
      </c>
      <c r="C46" s="508" t="s">
        <v>348</v>
      </c>
    </row>
    <row r="47" spans="2:3" x14ac:dyDescent="0.35">
      <c r="B47" s="758">
        <f t="shared" si="0"/>
        <v>16</v>
      </c>
      <c r="C47" s="755" t="s">
        <v>349</v>
      </c>
    </row>
    <row r="49" spans="1:3" x14ac:dyDescent="0.35">
      <c r="A49" s="753" t="s">
        <v>384</v>
      </c>
      <c r="B49" s="753"/>
      <c r="C49" s="753"/>
    </row>
    <row r="50" spans="1:3" x14ac:dyDescent="0.35">
      <c r="B50" s="749" t="s">
        <v>385</v>
      </c>
      <c r="C50" s="749"/>
    </row>
    <row r="52" spans="1:3" x14ac:dyDescent="0.35">
      <c r="A52" s="753" t="s">
        <v>386</v>
      </c>
      <c r="B52" s="753"/>
      <c r="C52" s="753"/>
    </row>
    <row r="53" spans="1:3" x14ac:dyDescent="0.35">
      <c r="B53" s="751" t="s">
        <v>387</v>
      </c>
      <c r="C53" t="s">
        <v>364</v>
      </c>
    </row>
    <row r="54" spans="1:3" ht="29" x14ac:dyDescent="0.35">
      <c r="B54" s="756">
        <v>1</v>
      </c>
      <c r="C54" s="508" t="s">
        <v>388</v>
      </c>
    </row>
    <row r="55" spans="1:3" ht="29" x14ac:dyDescent="0.35">
      <c r="B55" s="756">
        <f>B54+1</f>
        <v>2</v>
      </c>
      <c r="C55" s="508" t="s">
        <v>389</v>
      </c>
    </row>
    <row r="56" spans="1:3" ht="29" x14ac:dyDescent="0.35">
      <c r="B56" s="756">
        <f t="shared" ref="B56:B58" si="1">B55+1</f>
        <v>3</v>
      </c>
      <c r="C56" s="508" t="s">
        <v>369</v>
      </c>
    </row>
    <row r="57" spans="1:3" ht="29" x14ac:dyDescent="0.35">
      <c r="B57" s="756">
        <f t="shared" si="1"/>
        <v>4</v>
      </c>
      <c r="C57" s="508" t="s">
        <v>390</v>
      </c>
    </row>
    <row r="58" spans="1:3" x14ac:dyDescent="0.35">
      <c r="B58" s="756">
        <f t="shared" si="1"/>
        <v>5</v>
      </c>
      <c r="C58" s="508" t="s">
        <v>350</v>
      </c>
    </row>
    <row r="60" spans="1:3" x14ac:dyDescent="0.35">
      <c r="A60" s="753" t="s">
        <v>391</v>
      </c>
      <c r="B60" s="753"/>
      <c r="C60" s="753"/>
    </row>
    <row r="61" spans="1:3" x14ac:dyDescent="0.35">
      <c r="B61" s="759" t="s">
        <v>392</v>
      </c>
      <c r="C61" s="759"/>
    </row>
    <row r="63" spans="1:3" x14ac:dyDescent="0.35">
      <c r="A63" s="753" t="s">
        <v>351</v>
      </c>
      <c r="B63" s="753"/>
      <c r="C63" s="753"/>
    </row>
    <row r="64" spans="1:3" ht="27.5" customHeight="1" x14ac:dyDescent="0.35">
      <c r="B64" s="750" t="s">
        <v>393</v>
      </c>
      <c r="C64" s="750"/>
    </row>
    <row r="66" spans="1:3" s="438" customFormat="1" ht="8.5" customHeight="1" x14ac:dyDescent="0.35"/>
    <row r="67" spans="1:3" x14ac:dyDescent="0.35">
      <c r="A67" s="753" t="s">
        <v>352</v>
      </c>
      <c r="B67" s="753"/>
      <c r="C67" s="753"/>
    </row>
    <row r="68" spans="1:3" ht="9" customHeight="1" x14ac:dyDescent="0.35"/>
    <row r="69" spans="1:3" x14ac:dyDescent="0.35">
      <c r="A69" s="753" t="s">
        <v>394</v>
      </c>
      <c r="B69" s="753"/>
      <c r="C69" s="753"/>
    </row>
    <row r="70" spans="1:3" x14ac:dyDescent="0.35">
      <c r="B70" s="749" t="s">
        <v>353</v>
      </c>
      <c r="C70" s="749"/>
    </row>
    <row r="72" spans="1:3" x14ac:dyDescent="0.35">
      <c r="A72" s="753" t="s">
        <v>395</v>
      </c>
      <c r="B72" s="753"/>
      <c r="C72" s="753"/>
    </row>
    <row r="73" spans="1:3" x14ac:dyDescent="0.35">
      <c r="B73" s="751" t="s">
        <v>396</v>
      </c>
      <c r="C73" t="s">
        <v>397</v>
      </c>
    </row>
    <row r="74" spans="1:3" ht="29" x14ac:dyDescent="0.35">
      <c r="B74" s="756">
        <v>1</v>
      </c>
      <c r="C74" s="508" t="s">
        <v>398</v>
      </c>
    </row>
    <row r="75" spans="1:3" ht="43.5" x14ac:dyDescent="0.35">
      <c r="B75" s="756">
        <v>2</v>
      </c>
      <c r="C75" s="508" t="s">
        <v>399</v>
      </c>
    </row>
    <row r="77" spans="1:3" ht="131.5" customHeight="1" x14ac:dyDescent="0.35">
      <c r="A77" s="508"/>
      <c r="B77" s="512" t="s">
        <v>400</v>
      </c>
      <c r="C77" s="512"/>
    </row>
  </sheetData>
  <mergeCells count="23">
    <mergeCell ref="B9:C9"/>
    <mergeCell ref="A8:C8"/>
    <mergeCell ref="A67:C67"/>
    <mergeCell ref="A69:C69"/>
    <mergeCell ref="B70:C70"/>
    <mergeCell ref="A72:C72"/>
    <mergeCell ref="B77:C77"/>
    <mergeCell ref="A52:C52"/>
    <mergeCell ref="A60:C60"/>
    <mergeCell ref="A63:C63"/>
    <mergeCell ref="B61:C61"/>
    <mergeCell ref="B50:C50"/>
    <mergeCell ref="B64:C64"/>
    <mergeCell ref="B12:C12"/>
    <mergeCell ref="A11:C11"/>
    <mergeCell ref="A25:C25"/>
    <mergeCell ref="B26:C26"/>
    <mergeCell ref="A28:C28"/>
    <mergeCell ref="A49:C49"/>
    <mergeCell ref="B3:C3"/>
    <mergeCell ref="B4:C4"/>
    <mergeCell ref="B5:C5"/>
    <mergeCell ref="B6:C6"/>
  </mergeCells>
  <pageMargins left="0.25" right="0.25"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G31"/>
  <sheetViews>
    <sheetView zoomScaleNormal="100" workbookViewId="0">
      <selection activeCell="F8" sqref="F8"/>
    </sheetView>
  </sheetViews>
  <sheetFormatPr defaultRowHeight="14.5" x14ac:dyDescent="0.35"/>
  <cols>
    <col min="1" max="2" width="8.7265625" style="5" customWidth="1"/>
    <col min="3" max="3" width="33.36328125" style="5" customWidth="1"/>
    <col min="4" max="4" width="23.6328125" style="5" customWidth="1"/>
    <col min="5" max="5" width="23.36328125" style="5" customWidth="1"/>
    <col min="6" max="6" width="25.6328125" style="5" customWidth="1"/>
    <col min="7" max="16384" width="8.7265625" style="5"/>
  </cols>
  <sheetData>
    <row r="2" spans="1:6" x14ac:dyDescent="0.35">
      <c r="A2" s="225"/>
      <c r="F2" s="5" t="s">
        <v>222</v>
      </c>
    </row>
    <row r="3" spans="1:6" x14ac:dyDescent="0.35">
      <c r="A3" s="585" t="s">
        <v>17</v>
      </c>
      <c r="B3" s="585"/>
      <c r="C3" s="585"/>
      <c r="D3" s="585"/>
      <c r="E3" s="585"/>
      <c r="F3" s="585"/>
    </row>
    <row r="4" spans="1:6" x14ac:dyDescent="0.35">
      <c r="A4" s="585" t="s">
        <v>18</v>
      </c>
      <c r="B4" s="585"/>
      <c r="C4" s="585"/>
      <c r="D4" s="585"/>
      <c r="E4" s="585"/>
      <c r="F4" s="585"/>
    </row>
    <row r="5" spans="1:6" x14ac:dyDescent="0.35">
      <c r="A5" s="6"/>
      <c r="B5" s="6"/>
      <c r="C5" s="585"/>
      <c r="D5" s="676"/>
      <c r="E5" s="676"/>
      <c r="F5" s="6"/>
    </row>
    <row r="6" spans="1:6" x14ac:dyDescent="0.35">
      <c r="A6" s="585" t="str">
        <f>+'Budget Summary Form 1A'!A5:G5</f>
        <v>BUDGET SUMMARY</v>
      </c>
      <c r="B6" s="585"/>
      <c r="C6" s="585"/>
      <c r="D6" s="585"/>
      <c r="E6" s="585"/>
      <c r="F6" s="585"/>
    </row>
    <row r="7" spans="1:6" s="7" customFormat="1" ht="5.25" customHeight="1" x14ac:dyDescent="0.35"/>
    <row r="8" spans="1:6" s="7" customFormat="1" ht="24.75" customHeight="1" x14ac:dyDescent="0.35">
      <c r="A8" s="226" t="s">
        <v>11</v>
      </c>
      <c r="B8" s="226"/>
      <c r="C8" s="677">
        <f>+'Budget Summary Form 1A'!C7:D7</f>
        <v>0</v>
      </c>
      <c r="D8" s="677"/>
      <c r="E8" s="227" t="s">
        <v>73</v>
      </c>
      <c r="F8" s="316">
        <f>+'Budget Summary Form 1A'!F7:G7</f>
        <v>0</v>
      </c>
    </row>
    <row r="9" spans="1:6" s="7" customFormat="1" ht="23.25" customHeight="1" x14ac:dyDescent="0.35">
      <c r="A9" s="227" t="s">
        <v>21</v>
      </c>
      <c r="B9" s="227"/>
      <c r="C9" s="667">
        <f>+'Budget Summary Form 1A'!C8:D8</f>
        <v>0</v>
      </c>
      <c r="D9" s="667"/>
      <c r="E9" s="227" t="s">
        <v>74</v>
      </c>
      <c r="F9" s="228" t="str">
        <f>+'Budget Summary Form 1A'!F8:G8</f>
        <v>January 1, 2023 - December 31, 2023</v>
      </c>
    </row>
    <row r="10" spans="1:6" s="7" customFormat="1" ht="24" customHeight="1" x14ac:dyDescent="0.35">
      <c r="A10" s="227" t="s">
        <v>23</v>
      </c>
      <c r="B10" s="227"/>
      <c r="C10" s="668" t="str">
        <f>+'Budget Summary Form 1A'!C9:D9</f>
        <v>Opportunity Works</v>
      </c>
      <c r="D10" s="668"/>
      <c r="E10" s="227" t="s">
        <v>75</v>
      </c>
      <c r="F10" s="229">
        <f>+'Budget Summary Form 1A'!F9:G9</f>
        <v>0</v>
      </c>
    </row>
    <row r="11" spans="1:6" s="7" customFormat="1" ht="24" customHeight="1" x14ac:dyDescent="0.35">
      <c r="A11" s="227" t="s">
        <v>22</v>
      </c>
      <c r="B11" s="227"/>
      <c r="C11" s="667" t="str">
        <f>+'Budget Summary Form 1A'!C10:D10</f>
        <v>N/A</v>
      </c>
      <c r="D11" s="667"/>
      <c r="E11" s="227" t="s">
        <v>83</v>
      </c>
      <c r="F11" s="318">
        <f>+'Budget Summary Form 1A'!F10:G10</f>
        <v>0</v>
      </c>
    </row>
    <row r="12" spans="1:6" s="7" customFormat="1" ht="17.25" customHeight="1" x14ac:dyDescent="0.35">
      <c r="A12" s="227"/>
      <c r="B12" s="227"/>
      <c r="C12" s="214"/>
      <c r="D12" s="227"/>
      <c r="E12" s="227"/>
      <c r="F12" s="227"/>
    </row>
    <row r="13" spans="1:6" s="7" customFormat="1" x14ac:dyDescent="0.35">
      <c r="C13" s="669" t="s">
        <v>329</v>
      </c>
      <c r="D13" s="669"/>
      <c r="E13" s="669"/>
    </row>
    <row r="14" spans="1:6" x14ac:dyDescent="0.35">
      <c r="A14" s="670" t="s">
        <v>26</v>
      </c>
      <c r="B14" s="671"/>
      <c r="C14" s="672"/>
      <c r="D14" s="230" t="s">
        <v>28</v>
      </c>
      <c r="E14" s="230" t="s">
        <v>30</v>
      </c>
      <c r="F14" s="230" t="s">
        <v>31</v>
      </c>
    </row>
    <row r="15" spans="1:6" ht="19.5" customHeight="1" x14ac:dyDescent="0.35">
      <c r="A15" s="673" t="s">
        <v>27</v>
      </c>
      <c r="B15" s="674"/>
      <c r="C15" s="675"/>
      <c r="D15" s="231" t="s">
        <v>6</v>
      </c>
      <c r="E15" s="231" t="s">
        <v>7</v>
      </c>
      <c r="F15" s="232" t="s">
        <v>8</v>
      </c>
    </row>
    <row r="16" spans="1:6" ht="20.25" customHeight="1" x14ac:dyDescent="0.35">
      <c r="A16" s="319" t="s">
        <v>250</v>
      </c>
      <c r="B16" s="320"/>
      <c r="C16" s="321"/>
      <c r="D16" s="350">
        <f>+SUM('Budget Summary Revision 1C'!D16:D24)</f>
        <v>0</v>
      </c>
      <c r="E16" s="233">
        <f>+F16-D16</f>
        <v>0</v>
      </c>
      <c r="F16" s="350">
        <f>+SUM('Budget Summary Revision 1C'!F16:F24)</f>
        <v>0</v>
      </c>
    </row>
    <row r="17" spans="1:7" ht="22.5" customHeight="1" x14ac:dyDescent="0.35">
      <c r="A17" s="322" t="s">
        <v>251</v>
      </c>
      <c r="B17" s="323"/>
      <c r="C17" s="324"/>
      <c r="D17" s="350">
        <f>SUM('Budget Summary Revision 1C'!D25:D26)</f>
        <v>0</v>
      </c>
      <c r="E17" s="233">
        <f>+F17-D17</f>
        <v>0</v>
      </c>
      <c r="F17" s="350">
        <f>+SUM('Budget Summary Revision 1C'!F25:F26)</f>
        <v>0</v>
      </c>
    </row>
    <row r="18" spans="1:7" ht="24" customHeight="1" x14ac:dyDescent="0.35">
      <c r="A18" s="325" t="s">
        <v>247</v>
      </c>
      <c r="B18" s="326"/>
      <c r="C18" s="327"/>
      <c r="D18" s="350">
        <f>SUM('Budget Summary Revision 1C'!D27:D34)</f>
        <v>0</v>
      </c>
      <c r="E18" s="233">
        <f>+F18-D18</f>
        <v>0</v>
      </c>
      <c r="F18" s="350">
        <f>+SUM('Budget Summary Revision 1C'!F27:F34)</f>
        <v>0</v>
      </c>
    </row>
    <row r="19" spans="1:7" ht="17.25" customHeight="1" x14ac:dyDescent="0.35">
      <c r="A19" s="581" t="s">
        <v>44</v>
      </c>
      <c r="B19" s="678"/>
      <c r="C19" s="582"/>
      <c r="D19" s="233">
        <f>SUM(D16:D18)</f>
        <v>0</v>
      </c>
      <c r="E19" s="233">
        <f>SUM(E16:E18)</f>
        <v>0</v>
      </c>
      <c r="F19" s="233">
        <f>SUM(F16:F18)</f>
        <v>0</v>
      </c>
    </row>
    <row r="20" spans="1:7" ht="7.5" customHeight="1" x14ac:dyDescent="0.35">
      <c r="A20" s="679"/>
      <c r="B20" s="679"/>
      <c r="C20" s="679"/>
      <c r="D20" s="234"/>
      <c r="E20" s="234"/>
      <c r="F20" s="235"/>
    </row>
    <row r="21" spans="1:7" x14ac:dyDescent="0.35">
      <c r="A21" s="680" t="s">
        <v>68</v>
      </c>
      <c r="B21" s="680"/>
      <c r="C21" s="680"/>
      <c r="D21" s="234"/>
      <c r="E21" s="234"/>
      <c r="F21" s="219" t="str">
        <f>IF(ISERROR(SUM(F18)/F19),"0%",(SUM(F18)/F19))</f>
        <v>0%</v>
      </c>
    </row>
    <row r="22" spans="1:7" ht="9" customHeight="1" x14ac:dyDescent="0.35">
      <c r="A22" s="299"/>
      <c r="B22" s="300"/>
      <c r="C22" s="300"/>
      <c r="D22" s="235"/>
      <c r="E22" s="235"/>
      <c r="F22" s="301"/>
    </row>
    <row r="23" spans="1:7" x14ac:dyDescent="0.35">
      <c r="A23" s="302" t="s">
        <v>77</v>
      </c>
      <c r="B23" s="302"/>
      <c r="C23" s="302"/>
      <c r="D23" s="303"/>
      <c r="E23" s="304" t="s">
        <v>78</v>
      </c>
      <c r="F23" s="305"/>
    </row>
    <row r="24" spans="1:7" ht="22.5" customHeight="1" x14ac:dyDescent="0.35">
      <c r="A24" s="306"/>
      <c r="B24" s="306"/>
      <c r="C24" s="306"/>
      <c r="D24" s="303"/>
      <c r="E24" s="681"/>
      <c r="F24" s="682"/>
    </row>
    <row r="25" spans="1:7" ht="19.5" customHeight="1" x14ac:dyDescent="0.35">
      <c r="A25" s="302" t="s">
        <v>16</v>
      </c>
      <c r="B25" s="307"/>
      <c r="C25" s="307"/>
      <c r="D25" s="303"/>
      <c r="E25" s="304" t="s">
        <v>82</v>
      </c>
      <c r="F25" s="305"/>
    </row>
    <row r="26" spans="1:7" ht="25.5" customHeight="1" x14ac:dyDescent="0.35">
      <c r="A26" s="666"/>
      <c r="B26" s="666"/>
      <c r="C26" s="666"/>
      <c r="D26" s="308"/>
      <c r="E26" s="309"/>
      <c r="F26" s="309"/>
    </row>
    <row r="27" spans="1:7" x14ac:dyDescent="0.35">
      <c r="A27" s="302" t="s">
        <v>42</v>
      </c>
      <c r="B27" s="307"/>
      <c r="C27" s="307"/>
      <c r="D27" s="308"/>
      <c r="E27" s="304" t="s">
        <v>42</v>
      </c>
      <c r="F27" s="305"/>
    </row>
    <row r="28" spans="1:7" ht="21.75" customHeight="1" x14ac:dyDescent="0.35">
      <c r="A28" s="666"/>
      <c r="B28" s="666"/>
      <c r="C28" s="666"/>
      <c r="D28" s="308"/>
      <c r="E28" s="309"/>
      <c r="F28" s="309"/>
    </row>
    <row r="29" spans="1:7" x14ac:dyDescent="0.35">
      <c r="A29" s="302" t="s">
        <v>43</v>
      </c>
      <c r="B29" s="307"/>
      <c r="C29" s="307"/>
      <c r="D29" s="308"/>
      <c r="E29" s="304" t="s">
        <v>43</v>
      </c>
      <c r="F29" s="305"/>
    </row>
    <row r="30" spans="1:7" ht="15" thickBot="1" x14ac:dyDescent="0.4"/>
    <row r="31" spans="1:7" ht="15" thickBot="1" x14ac:dyDescent="0.4">
      <c r="A31" s="513" t="s">
        <v>253</v>
      </c>
      <c r="B31" s="514"/>
      <c r="C31" s="514"/>
      <c r="D31" s="514"/>
      <c r="E31" s="514"/>
      <c r="F31" s="515"/>
      <c r="G31" s="375"/>
    </row>
  </sheetData>
  <mergeCells count="18">
    <mergeCell ref="A3:F3"/>
    <mergeCell ref="A4:F4"/>
    <mergeCell ref="C5:E5"/>
    <mergeCell ref="A6:F6"/>
    <mergeCell ref="C8:D8"/>
    <mergeCell ref="A26:C26"/>
    <mergeCell ref="A19:C19"/>
    <mergeCell ref="A20:C20"/>
    <mergeCell ref="A21:C21"/>
    <mergeCell ref="E24:F24"/>
    <mergeCell ref="A28:C28"/>
    <mergeCell ref="A31:F31"/>
    <mergeCell ref="C9:D9"/>
    <mergeCell ref="C10:D10"/>
    <mergeCell ref="C11:D11"/>
    <mergeCell ref="C13:E13"/>
    <mergeCell ref="A14:C14"/>
    <mergeCell ref="A15:C15"/>
  </mergeCells>
  <pageMargins left="0.5" right="0" top="0" bottom="0" header="0.3" footer="0.3"/>
  <pageSetup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H49"/>
  <sheetViews>
    <sheetView zoomScaleNormal="100" workbookViewId="0">
      <selection activeCell="F11" sqref="F11"/>
    </sheetView>
  </sheetViews>
  <sheetFormatPr defaultRowHeight="14.5" x14ac:dyDescent="0.35"/>
  <cols>
    <col min="1" max="2" width="8.7265625" style="5" customWidth="1"/>
    <col min="3" max="3" width="29.6328125" style="5" customWidth="1"/>
    <col min="4" max="4" width="21.81640625" style="5" customWidth="1"/>
    <col min="5" max="5" width="23.36328125" style="5" customWidth="1"/>
    <col min="6" max="6" width="25.6328125" style="5" customWidth="1"/>
    <col min="7" max="7" width="15.08984375" style="5" hidden="1" customWidth="1"/>
    <col min="8" max="8" width="14.36328125" style="5" hidden="1" customWidth="1"/>
    <col min="9" max="16384" width="8.7265625" style="5"/>
  </cols>
  <sheetData>
    <row r="2" spans="1:8" x14ac:dyDescent="0.35">
      <c r="A2" s="225"/>
      <c r="F2" s="5" t="s">
        <v>252</v>
      </c>
    </row>
    <row r="3" spans="1:8" x14ac:dyDescent="0.35">
      <c r="A3" s="585" t="s">
        <v>17</v>
      </c>
      <c r="B3" s="585"/>
      <c r="C3" s="585"/>
      <c r="D3" s="585"/>
      <c r="E3" s="585"/>
      <c r="F3" s="585"/>
    </row>
    <row r="4" spans="1:8" x14ac:dyDescent="0.35">
      <c r="A4" s="585" t="s">
        <v>18</v>
      </c>
      <c r="B4" s="585"/>
      <c r="C4" s="585"/>
      <c r="D4" s="585"/>
      <c r="E4" s="585"/>
      <c r="F4" s="585"/>
    </row>
    <row r="5" spans="1:8" x14ac:dyDescent="0.35">
      <c r="A5" s="6"/>
      <c r="B5" s="6"/>
      <c r="C5" s="585"/>
      <c r="D5" s="676"/>
      <c r="E5" s="676"/>
      <c r="F5" s="6"/>
    </row>
    <row r="6" spans="1:8" x14ac:dyDescent="0.35">
      <c r="A6" s="585" t="s">
        <v>279</v>
      </c>
      <c r="B6" s="585"/>
      <c r="C6" s="585"/>
      <c r="D6" s="585"/>
      <c r="E6" s="585"/>
      <c r="F6" s="585"/>
    </row>
    <row r="7" spans="1:8" s="7" customFormat="1" ht="5.25" customHeight="1" x14ac:dyDescent="0.35"/>
    <row r="8" spans="1:8" s="7" customFormat="1" ht="24.75" customHeight="1" x14ac:dyDescent="0.35">
      <c r="A8" s="226" t="s">
        <v>11</v>
      </c>
      <c r="B8" s="226"/>
      <c r="C8" s="677">
        <f>+'Budget Summary Form 1A'!C7:D7</f>
        <v>0</v>
      </c>
      <c r="D8" s="677"/>
      <c r="E8" s="227" t="s">
        <v>73</v>
      </c>
      <c r="F8" s="316">
        <f>+'Budget Summary Form 1A'!F7:G7</f>
        <v>0</v>
      </c>
    </row>
    <row r="9" spans="1:8" s="7" customFormat="1" ht="23.25" customHeight="1" x14ac:dyDescent="0.35">
      <c r="A9" s="227" t="s">
        <v>21</v>
      </c>
      <c r="B9" s="227"/>
      <c r="C9" s="667">
        <f>+'Budget Summary Form 1A'!C8:D8</f>
        <v>0</v>
      </c>
      <c r="D9" s="667"/>
      <c r="E9" s="227" t="s">
        <v>74</v>
      </c>
      <c r="F9" s="228" t="str">
        <f>+'Budget Summary Form 1A'!F8:G8</f>
        <v>January 1, 2023 - December 31, 2023</v>
      </c>
    </row>
    <row r="10" spans="1:8" s="7" customFormat="1" ht="24" customHeight="1" x14ac:dyDescent="0.35">
      <c r="A10" s="227" t="s">
        <v>23</v>
      </c>
      <c r="B10" s="227"/>
      <c r="C10" s="668" t="str">
        <f>+'Budget Summary Form 1A'!C9:D9</f>
        <v>Opportunity Works</v>
      </c>
      <c r="D10" s="668"/>
      <c r="E10" s="227" t="s">
        <v>75</v>
      </c>
      <c r="F10" s="229">
        <f>+'Budget Summary Form 1A'!F9:G9</f>
        <v>0</v>
      </c>
    </row>
    <row r="11" spans="1:8" s="7" customFormat="1" ht="24" customHeight="1" x14ac:dyDescent="0.35">
      <c r="A11" s="227" t="s">
        <v>22</v>
      </c>
      <c r="B11" s="227"/>
      <c r="C11" s="667" t="str">
        <f>+'Budget Summary Form 1A'!C10:D10</f>
        <v>N/A</v>
      </c>
      <c r="D11" s="667"/>
      <c r="E11" s="227" t="s">
        <v>83</v>
      </c>
      <c r="F11" s="318">
        <f>+'Budget Summary Form 1A'!F10:G10</f>
        <v>0</v>
      </c>
    </row>
    <row r="12" spans="1:8" s="7" customFormat="1" ht="17.25" customHeight="1" x14ac:dyDescent="0.35">
      <c r="A12" s="227"/>
      <c r="B12" s="227"/>
      <c r="C12" s="214"/>
      <c r="D12" s="227"/>
      <c r="E12" s="227"/>
      <c r="F12" s="227"/>
    </row>
    <row r="13" spans="1:8" s="7" customFormat="1" x14ac:dyDescent="0.35">
      <c r="A13" s="669" t="s">
        <v>329</v>
      </c>
      <c r="B13" s="669"/>
      <c r="C13" s="669"/>
      <c r="D13" s="669"/>
      <c r="E13" s="669"/>
      <c r="F13" s="669"/>
    </row>
    <row r="14" spans="1:8" x14ac:dyDescent="0.35">
      <c r="A14" s="701" t="s">
        <v>26</v>
      </c>
      <c r="B14" s="702"/>
      <c r="C14" s="703"/>
      <c r="D14" s="451" t="s">
        <v>28</v>
      </c>
      <c r="E14" s="451" t="s">
        <v>30</v>
      </c>
      <c r="F14" s="451" t="s">
        <v>31</v>
      </c>
      <c r="G14" s="451" t="s">
        <v>51</v>
      </c>
      <c r="H14" s="451" t="s">
        <v>53</v>
      </c>
    </row>
    <row r="15" spans="1:8" ht="24.5" x14ac:dyDescent="0.35">
      <c r="A15" s="673" t="s">
        <v>27</v>
      </c>
      <c r="B15" s="674"/>
      <c r="C15" s="675"/>
      <c r="D15" s="231" t="s">
        <v>6</v>
      </c>
      <c r="E15" s="231" t="s">
        <v>7</v>
      </c>
      <c r="F15" s="232" t="s">
        <v>8</v>
      </c>
      <c r="G15" s="463" t="s">
        <v>274</v>
      </c>
      <c r="H15" s="457" t="s">
        <v>267</v>
      </c>
    </row>
    <row r="16" spans="1:8" ht="29.25" customHeight="1" x14ac:dyDescent="0.35">
      <c r="A16" s="698" t="s">
        <v>33</v>
      </c>
      <c r="B16" s="699"/>
      <c r="C16" s="700"/>
      <c r="D16" s="350"/>
      <c r="E16" s="233">
        <f>+F16-D16</f>
        <v>0</v>
      </c>
      <c r="F16" s="233">
        <f>+'Personnel Form 2'!G23</f>
        <v>0</v>
      </c>
      <c r="G16" s="455">
        <f>+'Personnel Form 2'!J23</f>
        <v>0</v>
      </c>
      <c r="H16" s="351">
        <f>+'Personnel Form 2'!K23</f>
        <v>0</v>
      </c>
    </row>
    <row r="17" spans="1:8" ht="29.25" customHeight="1" x14ac:dyDescent="0.35">
      <c r="A17" s="698" t="s">
        <v>34</v>
      </c>
      <c r="B17" s="699"/>
      <c r="C17" s="700"/>
      <c r="D17" s="350"/>
      <c r="E17" s="233">
        <f t="shared" ref="E17:E34" si="0">+F17-D17</f>
        <v>0</v>
      </c>
      <c r="F17" s="233">
        <f>+'Personnel Form 2'!G32</f>
        <v>0</v>
      </c>
      <c r="G17" s="455">
        <f>+'Personnel Form 2'!J33</f>
        <v>0</v>
      </c>
      <c r="H17" s="351">
        <f>+'Personnel Form 2'!K33</f>
        <v>0</v>
      </c>
    </row>
    <row r="18" spans="1:8" ht="29.25" customHeight="1" x14ac:dyDescent="0.35">
      <c r="A18" s="698" t="s">
        <v>35</v>
      </c>
      <c r="B18" s="699"/>
      <c r="C18" s="700"/>
      <c r="D18" s="350"/>
      <c r="E18" s="233">
        <f t="shared" si="0"/>
        <v>0</v>
      </c>
      <c r="F18" s="233">
        <f>+'Non-Personnel Form 3'!D12</f>
        <v>0</v>
      </c>
      <c r="G18" s="458"/>
      <c r="H18" s="458"/>
    </row>
    <row r="19" spans="1:8" ht="29.25" customHeight="1" x14ac:dyDescent="0.35">
      <c r="A19" s="698" t="s">
        <v>36</v>
      </c>
      <c r="B19" s="699"/>
      <c r="C19" s="700"/>
      <c r="D19" s="350"/>
      <c r="E19" s="233">
        <f t="shared" si="0"/>
        <v>0</v>
      </c>
      <c r="F19" s="233">
        <f>+'Non-Personnel Form 3'!D13</f>
        <v>0</v>
      </c>
      <c r="G19" s="458"/>
      <c r="H19" s="458"/>
    </row>
    <row r="20" spans="1:8" ht="29.25" customHeight="1" x14ac:dyDescent="0.35">
      <c r="A20" s="698" t="s">
        <v>37</v>
      </c>
      <c r="B20" s="699"/>
      <c r="C20" s="700"/>
      <c r="D20" s="350"/>
      <c r="E20" s="233">
        <f t="shared" si="0"/>
        <v>0</v>
      </c>
      <c r="F20" s="233">
        <f>+'Non-Personnel Form 3'!D14</f>
        <v>0</v>
      </c>
      <c r="G20" s="458"/>
      <c r="H20" s="458"/>
    </row>
    <row r="21" spans="1:8" ht="29.25" customHeight="1" x14ac:dyDescent="0.35">
      <c r="A21" s="698" t="s">
        <v>38</v>
      </c>
      <c r="B21" s="699"/>
      <c r="C21" s="700"/>
      <c r="D21" s="350"/>
      <c r="E21" s="233">
        <f t="shared" si="0"/>
        <v>0</v>
      </c>
      <c r="F21" s="233">
        <f>+'Non-Personnel Form 3'!D15</f>
        <v>0</v>
      </c>
      <c r="G21" s="458"/>
      <c r="H21" s="458"/>
    </row>
    <row r="22" spans="1:8" ht="29.25" customHeight="1" x14ac:dyDescent="0.35">
      <c r="A22" s="319" t="s">
        <v>257</v>
      </c>
      <c r="B22" s="320"/>
      <c r="C22" s="336" t="str">
        <f>+'Non-Personnel Form 3'!B16</f>
        <v>(please specify)</v>
      </c>
      <c r="D22" s="350"/>
      <c r="E22" s="233">
        <f t="shared" si="0"/>
        <v>0</v>
      </c>
      <c r="F22" s="385">
        <f>+'Non-Personnel Form 3'!D16</f>
        <v>0</v>
      </c>
      <c r="G22" s="458"/>
      <c r="H22" s="458"/>
    </row>
    <row r="23" spans="1:8" ht="29" customHeight="1" x14ac:dyDescent="0.35">
      <c r="A23" s="685" t="s">
        <v>137</v>
      </c>
      <c r="B23" s="686"/>
      <c r="C23" s="687"/>
      <c r="D23" s="378"/>
      <c r="E23" s="233">
        <f t="shared" si="0"/>
        <v>0</v>
      </c>
      <c r="F23" s="386">
        <f>+'Non-Personnel Form 3'!D17</f>
        <v>0</v>
      </c>
      <c r="G23" s="458"/>
      <c r="H23" s="458"/>
    </row>
    <row r="24" spans="1:8" ht="29" hidden="1" customHeight="1" x14ac:dyDescent="0.35">
      <c r="A24" s="695" t="s">
        <v>5</v>
      </c>
      <c r="B24" s="696"/>
      <c r="C24" s="697"/>
      <c r="D24" s="378"/>
      <c r="E24" s="233">
        <f t="shared" si="0"/>
        <v>0</v>
      </c>
      <c r="F24" s="386">
        <f>+'Non-Personnel Form 3'!D18</f>
        <v>0</v>
      </c>
      <c r="G24" s="458"/>
      <c r="H24" s="458"/>
    </row>
    <row r="25" spans="1:8" ht="29.25" customHeight="1" x14ac:dyDescent="0.35">
      <c r="A25" s="710" t="s">
        <v>240</v>
      </c>
      <c r="B25" s="711"/>
      <c r="C25" s="712"/>
      <c r="D25" s="378"/>
      <c r="E25" s="233">
        <f t="shared" si="0"/>
        <v>0</v>
      </c>
      <c r="F25" s="386">
        <f>+'Non-Personnel Form 3'!D20</f>
        <v>0</v>
      </c>
      <c r="G25" s="458"/>
      <c r="H25" s="458"/>
    </row>
    <row r="26" spans="1:8" ht="29.25" customHeight="1" x14ac:dyDescent="0.35">
      <c r="A26" s="707" t="s">
        <v>258</v>
      </c>
      <c r="B26" s="708"/>
      <c r="C26" s="709"/>
      <c r="D26" s="350"/>
      <c r="E26" s="233">
        <f>+F26-D26</f>
        <v>0</v>
      </c>
      <c r="F26" s="385">
        <f>+'Non-Personnel Form 3'!D21</f>
        <v>0</v>
      </c>
      <c r="G26" s="459"/>
      <c r="H26" s="453"/>
    </row>
    <row r="27" spans="1:8" ht="29.25" hidden="1" customHeight="1" x14ac:dyDescent="0.35">
      <c r="A27" s="688" t="s">
        <v>219</v>
      </c>
      <c r="B27" s="689"/>
      <c r="C27" s="690"/>
      <c r="D27" s="350"/>
      <c r="E27" s="233">
        <f>+F27-D27</f>
        <v>0</v>
      </c>
      <c r="F27" s="385">
        <f>+'Non-Personnel Form 3'!D23</f>
        <v>0</v>
      </c>
      <c r="G27" s="458"/>
      <c r="H27" s="351"/>
    </row>
    <row r="28" spans="1:8" ht="29.25" customHeight="1" x14ac:dyDescent="0.35">
      <c r="A28" s="688" t="s">
        <v>318</v>
      </c>
      <c r="B28" s="689"/>
      <c r="C28" s="690"/>
      <c r="D28" s="350"/>
      <c r="E28" s="233">
        <f t="shared" si="0"/>
        <v>0</v>
      </c>
      <c r="F28" s="385">
        <f>+'Non-Personnel Form 3'!D24</f>
        <v>0</v>
      </c>
      <c r="G28" s="458"/>
      <c r="H28" s="453"/>
    </row>
    <row r="29" spans="1:8" ht="29.25" hidden="1" customHeight="1" x14ac:dyDescent="0.35">
      <c r="A29" s="691" t="s">
        <v>40</v>
      </c>
      <c r="B29" s="692"/>
      <c r="C29" s="693"/>
      <c r="D29" s="350"/>
      <c r="E29" s="233">
        <f t="shared" si="0"/>
        <v>0</v>
      </c>
      <c r="F29" s="385">
        <f>+'Non-Personnel Form 3'!D25</f>
        <v>0</v>
      </c>
      <c r="G29" s="458"/>
      <c r="H29" s="453"/>
    </row>
    <row r="30" spans="1:8" ht="29.25" customHeight="1" x14ac:dyDescent="0.35">
      <c r="A30" s="298" t="s">
        <v>313</v>
      </c>
      <c r="B30" s="325"/>
      <c r="C30" s="327"/>
      <c r="D30" s="350"/>
      <c r="E30" s="233">
        <f t="shared" si="0"/>
        <v>0</v>
      </c>
      <c r="F30" s="385">
        <f>+'Non-Personnel Form 3'!D26</f>
        <v>0</v>
      </c>
      <c r="G30" s="458"/>
      <c r="H30" s="453"/>
    </row>
    <row r="31" spans="1:8" ht="29.25" customHeight="1" x14ac:dyDescent="0.35">
      <c r="A31" s="691" t="s">
        <v>314</v>
      </c>
      <c r="B31" s="692"/>
      <c r="C31" s="693"/>
      <c r="D31" s="350"/>
      <c r="E31" s="233">
        <f t="shared" si="0"/>
        <v>0</v>
      </c>
      <c r="F31" s="385">
        <f>+'Non-Personnel Form 3'!D27</f>
        <v>0</v>
      </c>
      <c r="G31" s="458"/>
      <c r="H31" s="453"/>
    </row>
    <row r="32" spans="1:8" ht="29.25" customHeight="1" x14ac:dyDescent="0.35">
      <c r="A32" s="691" t="s">
        <v>315</v>
      </c>
      <c r="B32" s="692"/>
      <c r="C32" s="693"/>
      <c r="D32" s="350"/>
      <c r="E32" s="233">
        <f t="shared" si="0"/>
        <v>0</v>
      </c>
      <c r="F32" s="385">
        <f>+'Non-Personnel Form 3'!D28</f>
        <v>0</v>
      </c>
      <c r="G32" s="458"/>
      <c r="H32" s="453"/>
    </row>
    <row r="33" spans="1:8" ht="29.25" hidden="1" customHeight="1" x14ac:dyDescent="0.35">
      <c r="A33" s="334" t="s">
        <v>41</v>
      </c>
      <c r="B33" s="334"/>
      <c r="C33" s="334"/>
      <c r="D33" s="350"/>
      <c r="E33" s="233">
        <f t="shared" si="0"/>
        <v>0</v>
      </c>
      <c r="F33" s="385">
        <f>+'Non-Personnel Form 3'!D29</f>
        <v>0</v>
      </c>
      <c r="G33" s="458"/>
      <c r="H33" s="453"/>
    </row>
    <row r="34" spans="1:8" ht="29.25" hidden="1" customHeight="1" x14ac:dyDescent="0.35">
      <c r="A34" s="333" t="s">
        <v>257</v>
      </c>
      <c r="B34" s="335"/>
      <c r="C34" s="332" t="str">
        <f>+'Non-Personnel Form 3'!B30</f>
        <v>(please specify)</v>
      </c>
      <c r="D34" s="383"/>
      <c r="E34" s="233">
        <f t="shared" si="0"/>
        <v>0</v>
      </c>
      <c r="F34" s="385">
        <f>+'Non-Personnel Form 3'!D30</f>
        <v>0</v>
      </c>
      <c r="G34" s="458"/>
      <c r="H34" s="453"/>
    </row>
    <row r="35" spans="1:8" ht="17.25" customHeight="1" x14ac:dyDescent="0.35">
      <c r="A35" s="704" t="s">
        <v>44</v>
      </c>
      <c r="B35" s="705"/>
      <c r="C35" s="706"/>
      <c r="D35" s="233">
        <f>SUM(D16:D34)</f>
        <v>0</v>
      </c>
      <c r="E35" s="233">
        <f>SUM(E16:E34)</f>
        <v>0</v>
      </c>
      <c r="F35" s="233">
        <f>SUM(F16:F34)</f>
        <v>0</v>
      </c>
      <c r="G35" s="221">
        <v>0</v>
      </c>
      <c r="H35" s="221">
        <f>SUM(H16:H34)</f>
        <v>0</v>
      </c>
    </row>
    <row r="36" spans="1:8" x14ac:dyDescent="0.35">
      <c r="A36" s="528" t="s">
        <v>263</v>
      </c>
      <c r="B36" s="528"/>
      <c r="C36" s="528"/>
      <c r="D36" s="222"/>
      <c r="E36" s="222"/>
      <c r="F36" s="408" t="e">
        <f>ROUND(SUM(F25:F26)/F35,4)</f>
        <v>#DIV/0!</v>
      </c>
    </row>
    <row r="37" spans="1:8" x14ac:dyDescent="0.35">
      <c r="A37" s="680" t="s">
        <v>68</v>
      </c>
      <c r="B37" s="680"/>
      <c r="C37" s="680"/>
      <c r="D37" s="234"/>
      <c r="E37" s="234"/>
      <c r="F37" s="407" t="str">
        <f>IF(ISERROR(SUM(F26:F34)/F35),"0%",(SUM(F26:F34)/F35))</f>
        <v>0%</v>
      </c>
    </row>
    <row r="38" spans="1:8" ht="9" hidden="1" customHeight="1" x14ac:dyDescent="0.35">
      <c r="A38" s="255"/>
      <c r="B38" s="256"/>
      <c r="C38" s="256"/>
      <c r="D38" s="257"/>
      <c r="E38" s="257"/>
      <c r="F38" s="258"/>
    </row>
    <row r="39" spans="1:8" hidden="1" x14ac:dyDescent="0.35">
      <c r="A39" s="259" t="s">
        <v>77</v>
      </c>
      <c r="B39" s="259"/>
      <c r="C39" s="259"/>
      <c r="D39" s="260"/>
      <c r="E39" s="261" t="s">
        <v>78</v>
      </c>
      <c r="F39" s="262"/>
    </row>
    <row r="40" spans="1:8" ht="22.5" hidden="1" customHeight="1" x14ac:dyDescent="0.35">
      <c r="A40" s="263"/>
      <c r="B40" s="263"/>
      <c r="C40" s="263"/>
      <c r="D40" s="260"/>
      <c r="E40" s="683"/>
      <c r="F40" s="684"/>
    </row>
    <row r="41" spans="1:8" ht="19.5" hidden="1" customHeight="1" x14ac:dyDescent="0.35">
      <c r="A41" s="259" t="s">
        <v>16</v>
      </c>
      <c r="B41" s="264"/>
      <c r="C41" s="264"/>
      <c r="D41" s="260"/>
      <c r="E41" s="261" t="s">
        <v>82</v>
      </c>
      <c r="F41" s="262"/>
    </row>
    <row r="42" spans="1:8" ht="25.5" hidden="1" customHeight="1" x14ac:dyDescent="0.35">
      <c r="A42" s="694"/>
      <c r="B42" s="694"/>
      <c r="C42" s="694"/>
      <c r="D42" s="265"/>
      <c r="E42" s="266" t="s">
        <v>220</v>
      </c>
      <c r="F42" s="266"/>
    </row>
    <row r="43" spans="1:8" hidden="1" x14ac:dyDescent="0.35">
      <c r="A43" s="259" t="s">
        <v>42</v>
      </c>
      <c r="B43" s="264"/>
      <c r="C43" s="264"/>
      <c r="D43" s="265"/>
      <c r="E43" s="261" t="s">
        <v>42</v>
      </c>
      <c r="F43" s="262"/>
    </row>
    <row r="44" spans="1:8" ht="21.75" hidden="1" customHeight="1" x14ac:dyDescent="0.35">
      <c r="A44" s="694"/>
      <c r="B44" s="694"/>
      <c r="C44" s="694"/>
      <c r="D44" s="265"/>
      <c r="E44" s="266" t="s">
        <v>216</v>
      </c>
      <c r="F44" s="266"/>
    </row>
    <row r="45" spans="1:8" hidden="1" x14ac:dyDescent="0.35">
      <c r="A45" s="259" t="s">
        <v>43</v>
      </c>
      <c r="B45" s="264"/>
      <c r="C45" s="264"/>
      <c r="D45" s="265"/>
      <c r="E45" s="261" t="s">
        <v>43</v>
      </c>
      <c r="F45" s="262"/>
    </row>
    <row r="46" spans="1:8" hidden="1" x14ac:dyDescent="0.35"/>
    <row r="47" spans="1:8" hidden="1" x14ac:dyDescent="0.35">
      <c r="A47" s="236" t="s">
        <v>15</v>
      </c>
    </row>
    <row r="48" spans="1:8" ht="15" thickBot="1" x14ac:dyDescent="0.4"/>
    <row r="49" spans="1:7" ht="34.5" customHeight="1" thickBot="1" x14ac:dyDescent="0.4">
      <c r="A49" s="541" t="s">
        <v>254</v>
      </c>
      <c r="B49" s="514"/>
      <c r="C49" s="514"/>
      <c r="D49" s="514"/>
      <c r="E49" s="514"/>
      <c r="F49" s="515"/>
      <c r="G49" s="339"/>
    </row>
  </sheetData>
  <mergeCells count="33">
    <mergeCell ref="C9:D9"/>
    <mergeCell ref="C10:D10"/>
    <mergeCell ref="C11:D11"/>
    <mergeCell ref="A25:C25"/>
    <mergeCell ref="A16:C16"/>
    <mergeCell ref="A13:F13"/>
    <mergeCell ref="A35:C35"/>
    <mergeCell ref="A36:C36"/>
    <mergeCell ref="A32:C32"/>
    <mergeCell ref="A17:C17"/>
    <mergeCell ref="A18:C18"/>
    <mergeCell ref="A26:C26"/>
    <mergeCell ref="A27:C27"/>
    <mergeCell ref="A3:F3"/>
    <mergeCell ref="A4:F4"/>
    <mergeCell ref="A6:F6"/>
    <mergeCell ref="A15:C15"/>
    <mergeCell ref="A21:C21"/>
    <mergeCell ref="A14:C14"/>
    <mergeCell ref="C5:E5"/>
    <mergeCell ref="A19:C19"/>
    <mergeCell ref="A20:C20"/>
    <mergeCell ref="C8:D8"/>
    <mergeCell ref="A49:F49"/>
    <mergeCell ref="E40:F40"/>
    <mergeCell ref="A37:C37"/>
    <mergeCell ref="A23:C23"/>
    <mergeCell ref="A28:C28"/>
    <mergeCell ref="A29:C29"/>
    <mergeCell ref="A31:C31"/>
    <mergeCell ref="A42:C42"/>
    <mergeCell ref="A44:C44"/>
    <mergeCell ref="A24:C24"/>
  </mergeCells>
  <pageMargins left="0" right="0" top="0" bottom="0" header="0.3" footer="0.3"/>
  <pageSetup scale="7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2:O126"/>
  <sheetViews>
    <sheetView showWhiteSpace="0" topLeftCell="A58" zoomScaleNormal="100" workbookViewId="0">
      <selection activeCell="B5" sqref="B5"/>
    </sheetView>
  </sheetViews>
  <sheetFormatPr defaultColWidth="9.08984375" defaultRowHeight="12.5" x14ac:dyDescent="0.25"/>
  <cols>
    <col min="1" max="1" width="22" style="9" customWidth="1"/>
    <col min="2" max="2" width="31.7265625" style="9" customWidth="1"/>
    <col min="3" max="3" width="15.26953125" style="9" customWidth="1"/>
    <col min="4" max="4" width="14.6328125" style="9" customWidth="1"/>
    <col min="5" max="5" width="15.08984375" style="9" customWidth="1"/>
    <col min="6" max="6" width="15.36328125" style="131" customWidth="1"/>
    <col min="7" max="7" width="15.7265625" style="131" customWidth="1"/>
    <col min="8" max="8" width="12.36328125" style="9" customWidth="1"/>
    <col min="9" max="9" width="15.26953125" style="9" customWidth="1"/>
    <col min="10" max="10" width="2.08984375" style="9" customWidth="1"/>
    <col min="11" max="11" width="10.7265625" style="9" customWidth="1"/>
    <col min="12" max="12" width="2" style="9" customWidth="1"/>
    <col min="13" max="13" width="43" style="9" customWidth="1"/>
    <col min="14" max="16384" width="9.08984375" style="9"/>
  </cols>
  <sheetData>
    <row r="2" spans="1:13" ht="15.5" x14ac:dyDescent="0.35">
      <c r="A2" s="728" t="s">
        <v>17</v>
      </c>
      <c r="B2" s="729"/>
      <c r="C2" s="730"/>
      <c r="D2" s="730"/>
      <c r="E2" s="730"/>
      <c r="F2" s="730"/>
      <c r="G2" s="730"/>
      <c r="H2" s="730"/>
      <c r="I2" s="730"/>
      <c r="J2" s="730"/>
      <c r="K2" s="730"/>
      <c r="L2" s="730"/>
      <c r="M2" s="731"/>
    </row>
    <row r="3" spans="1:13" ht="15.5" x14ac:dyDescent="0.35">
      <c r="A3" s="732" t="s">
        <v>84</v>
      </c>
      <c r="B3" s="733"/>
      <c r="C3" s="734"/>
      <c r="D3" s="734"/>
      <c r="E3" s="734"/>
      <c r="F3" s="734"/>
      <c r="G3" s="734"/>
      <c r="H3" s="734"/>
      <c r="I3" s="734"/>
      <c r="J3" s="734"/>
      <c r="K3" s="734"/>
      <c r="L3" s="734"/>
      <c r="M3" s="735"/>
    </row>
    <row r="4" spans="1:13" ht="32.25" customHeight="1" x14ac:dyDescent="0.25">
      <c r="A4" s="10"/>
      <c r="B4" s="11"/>
      <c r="C4" s="11"/>
      <c r="D4" s="11"/>
      <c r="E4" s="11"/>
      <c r="F4" s="12"/>
      <c r="G4" s="12"/>
      <c r="H4" s="11"/>
      <c r="I4" s="11"/>
      <c r="J4" s="11"/>
      <c r="K4" s="11"/>
      <c r="L4" s="11"/>
      <c r="M4" s="146" t="s">
        <v>85</v>
      </c>
    </row>
    <row r="5" spans="1:13" ht="18" customHeight="1" x14ac:dyDescent="0.25">
      <c r="A5" s="145" t="s">
        <v>86</v>
      </c>
      <c r="B5" s="148"/>
      <c r="C5" s="143"/>
      <c r="D5" s="143"/>
      <c r="E5" s="149"/>
      <c r="F5" s="94"/>
      <c r="G5" s="13" t="s">
        <v>87</v>
      </c>
      <c r="H5" s="112"/>
      <c r="I5" s="113"/>
      <c r="J5" s="15"/>
      <c r="K5" s="15" t="s">
        <v>88</v>
      </c>
      <c r="L5" s="114"/>
      <c r="M5" s="115"/>
    </row>
    <row r="6" spans="1:13" ht="18" customHeight="1" x14ac:dyDescent="0.25">
      <c r="A6" s="145" t="s">
        <v>89</v>
      </c>
      <c r="B6" s="144"/>
      <c r="C6" s="143"/>
      <c r="D6" s="143"/>
      <c r="E6" s="149"/>
      <c r="F6" s="94"/>
      <c r="G6" s="13" t="s">
        <v>90</v>
      </c>
      <c r="H6" s="14"/>
      <c r="I6" s="116"/>
      <c r="J6" s="17" t="s">
        <v>91</v>
      </c>
      <c r="K6" s="117"/>
      <c r="L6" s="17"/>
      <c r="M6" s="115"/>
    </row>
    <row r="7" spans="1:13" ht="18" customHeight="1" x14ac:dyDescent="0.25">
      <c r="A7" s="145" t="s">
        <v>92</v>
      </c>
      <c r="B7" s="148"/>
      <c r="C7" s="143"/>
      <c r="D7" s="143"/>
      <c r="E7" s="149"/>
      <c r="F7" s="94"/>
      <c r="G7" s="13" t="s">
        <v>93</v>
      </c>
      <c r="H7" s="15"/>
      <c r="I7" s="144"/>
      <c r="J7" s="143"/>
      <c r="K7" s="143"/>
      <c r="L7" s="143"/>
      <c r="M7" s="142"/>
    </row>
    <row r="8" spans="1:13" ht="18" customHeight="1" x14ac:dyDescent="0.25">
      <c r="A8" s="15" t="s">
        <v>94</v>
      </c>
      <c r="B8" s="148"/>
      <c r="C8" s="17"/>
      <c r="D8" s="17"/>
      <c r="E8" s="118"/>
      <c r="F8" s="94"/>
      <c r="G8" s="16" t="s">
        <v>95</v>
      </c>
      <c r="H8" s="15"/>
      <c r="I8" s="119"/>
      <c r="J8" s="17"/>
      <c r="K8" s="17"/>
      <c r="L8" s="17"/>
      <c r="M8" s="115"/>
    </row>
    <row r="9" spans="1:13" ht="18" customHeight="1" thickBot="1" x14ac:dyDescent="0.3">
      <c r="A9" s="15" t="s">
        <v>96</v>
      </c>
      <c r="B9" s="148"/>
      <c r="C9" s="17"/>
      <c r="D9" s="17"/>
      <c r="E9" s="118"/>
      <c r="F9" s="94"/>
      <c r="G9" s="16" t="s">
        <v>97</v>
      </c>
      <c r="H9" s="17"/>
      <c r="I9" s="18"/>
      <c r="J9" s="18"/>
      <c r="K9" s="18"/>
      <c r="L9" s="26"/>
      <c r="M9" s="120"/>
    </row>
    <row r="10" spans="1:13" ht="18" customHeight="1" thickBot="1" x14ac:dyDescent="0.3">
      <c r="A10" s="19" t="s">
        <v>98</v>
      </c>
      <c r="B10" s="148"/>
      <c r="C10" s="17"/>
      <c r="D10" s="17"/>
      <c r="E10" s="118"/>
      <c r="F10" s="121"/>
      <c r="G10" s="20" t="s">
        <v>99</v>
      </c>
      <c r="H10" s="17"/>
      <c r="I10" s="17"/>
      <c r="J10" s="18"/>
      <c r="K10" s="18"/>
      <c r="L10" s="122"/>
      <c r="M10" s="118"/>
    </row>
    <row r="11" spans="1:13" ht="18" customHeight="1" thickBot="1" x14ac:dyDescent="0.3">
      <c r="A11" s="21" t="s">
        <v>100</v>
      </c>
      <c r="B11" s="22"/>
      <c r="C11" s="22"/>
      <c r="D11" s="22"/>
      <c r="E11" s="22"/>
      <c r="F11" s="23"/>
      <c r="G11" s="24" t="s">
        <v>101</v>
      </c>
      <c r="H11" s="25"/>
      <c r="I11" s="25"/>
      <c r="J11" s="26"/>
      <c r="K11" s="26"/>
      <c r="L11" s="123"/>
      <c r="M11" s="118"/>
    </row>
    <row r="12" spans="1:13" ht="18" customHeight="1" thickBot="1" x14ac:dyDescent="0.3">
      <c r="A12" s="139" t="s">
        <v>102</v>
      </c>
      <c r="B12" s="27"/>
      <c r="C12" s="28"/>
      <c r="D12" s="28"/>
      <c r="E12" s="28"/>
      <c r="F12" s="27"/>
      <c r="G12" s="23"/>
      <c r="H12" s="29"/>
      <c r="I12" s="30" t="s">
        <v>103</v>
      </c>
      <c r="J12" s="31"/>
      <c r="K12" s="32"/>
      <c r="L12" s="33"/>
      <c r="M12" s="34"/>
    </row>
    <row r="13" spans="1:13" ht="36" customHeight="1" thickTop="1" thickBot="1" x14ac:dyDescent="0.3">
      <c r="A13" s="35" t="s">
        <v>104</v>
      </c>
      <c r="B13" s="35" t="s">
        <v>105</v>
      </c>
      <c r="C13" s="36" t="s">
        <v>106</v>
      </c>
      <c r="D13" s="36" t="s">
        <v>107</v>
      </c>
      <c r="E13" s="36" t="s">
        <v>108</v>
      </c>
      <c r="F13" s="37" t="s">
        <v>109</v>
      </c>
      <c r="G13" s="38" t="s">
        <v>110</v>
      </c>
      <c r="H13" s="39" t="s">
        <v>111</v>
      </c>
      <c r="I13" s="40" t="s">
        <v>112</v>
      </c>
      <c r="J13" s="40"/>
      <c r="K13" s="736" t="s">
        <v>113</v>
      </c>
      <c r="L13" s="736"/>
      <c r="M13" s="737"/>
    </row>
    <row r="14" spans="1:13" ht="21.75" customHeight="1" x14ac:dyDescent="0.25">
      <c r="A14" s="41" t="s">
        <v>114</v>
      </c>
      <c r="B14" s="41"/>
      <c r="C14" s="42"/>
      <c r="D14" s="42"/>
      <c r="E14" s="42"/>
      <c r="F14" s="43"/>
      <c r="G14" s="44"/>
      <c r="H14" s="45"/>
      <c r="I14" s="46"/>
      <c r="J14" s="47"/>
      <c r="K14" s="48"/>
      <c r="L14" s="49"/>
      <c r="M14" s="50"/>
    </row>
    <row r="15" spans="1:13" ht="20.149999999999999" customHeight="1" x14ac:dyDescent="0.25">
      <c r="A15" s="51">
        <v>5001</v>
      </c>
      <c r="B15" s="52" t="s">
        <v>115</v>
      </c>
      <c r="C15" s="53"/>
      <c r="D15" s="53">
        <v>0</v>
      </c>
      <c r="E15" s="54"/>
      <c r="F15" s="54">
        <f t="shared" ref="F15:F45" si="0">+D15+E15</f>
        <v>0</v>
      </c>
      <c r="G15" s="54">
        <f t="shared" ref="G15:G45" si="1">+C15-F15</f>
        <v>0</v>
      </c>
      <c r="H15" s="55"/>
      <c r="I15" s="56"/>
      <c r="J15" s="57"/>
      <c r="K15" s="713"/>
      <c r="L15" s="714"/>
      <c r="M15" s="715"/>
    </row>
    <row r="16" spans="1:13" ht="20.149999999999999" customHeight="1" x14ac:dyDescent="0.25">
      <c r="A16" s="51">
        <v>5002</v>
      </c>
      <c r="B16" s="52" t="s">
        <v>116</v>
      </c>
      <c r="C16" s="53"/>
      <c r="D16" s="53">
        <v>0</v>
      </c>
      <c r="E16" s="150"/>
      <c r="F16" s="54">
        <f t="shared" si="0"/>
        <v>0</v>
      </c>
      <c r="G16" s="58">
        <f t="shared" si="1"/>
        <v>0</v>
      </c>
      <c r="H16" s="55"/>
      <c r="I16" s="56"/>
      <c r="J16" s="57"/>
      <c r="K16" s="713"/>
      <c r="L16" s="714"/>
      <c r="M16" s="715"/>
    </row>
    <row r="17" spans="1:13" ht="20.149999999999999" customHeight="1" x14ac:dyDescent="0.25">
      <c r="A17" s="51">
        <v>5003</v>
      </c>
      <c r="B17" s="52" t="s">
        <v>117</v>
      </c>
      <c r="C17" s="53"/>
      <c r="D17" s="53">
        <v>0</v>
      </c>
      <c r="E17" s="54"/>
      <c r="F17" s="54">
        <f t="shared" si="0"/>
        <v>0</v>
      </c>
      <c r="G17" s="58">
        <f t="shared" si="1"/>
        <v>0</v>
      </c>
      <c r="H17" s="55"/>
      <c r="I17" s="56"/>
      <c r="J17" s="57"/>
      <c r="K17" s="713"/>
      <c r="L17" s="714"/>
      <c r="M17" s="715"/>
    </row>
    <row r="18" spans="1:13" ht="20.149999999999999" customHeight="1" x14ac:dyDescent="0.25">
      <c r="A18" s="51">
        <v>5004</v>
      </c>
      <c r="B18" s="52" t="s">
        <v>118</v>
      </c>
      <c r="C18" s="53"/>
      <c r="D18" s="53">
        <v>0</v>
      </c>
      <c r="E18" s="54"/>
      <c r="F18" s="54">
        <f t="shared" si="0"/>
        <v>0</v>
      </c>
      <c r="G18" s="58">
        <f t="shared" si="1"/>
        <v>0</v>
      </c>
      <c r="H18" s="55"/>
      <c r="I18" s="56"/>
      <c r="J18" s="57"/>
      <c r="K18" s="713"/>
      <c r="L18" s="714"/>
      <c r="M18" s="715"/>
    </row>
    <row r="19" spans="1:13" ht="20.149999999999999" customHeight="1" x14ac:dyDescent="0.25">
      <c r="A19" s="51">
        <v>5101</v>
      </c>
      <c r="B19" s="52" t="s">
        <v>119</v>
      </c>
      <c r="C19" s="53"/>
      <c r="D19" s="53">
        <v>0</v>
      </c>
      <c r="E19" s="54"/>
      <c r="F19" s="54">
        <f t="shared" si="0"/>
        <v>0</v>
      </c>
      <c r="G19" s="58">
        <f t="shared" si="1"/>
        <v>0</v>
      </c>
      <c r="H19" s="55"/>
      <c r="I19" s="56"/>
      <c r="J19" s="57"/>
      <c r="K19" s="713"/>
      <c r="L19" s="714"/>
      <c r="M19" s="715"/>
    </row>
    <row r="20" spans="1:13" ht="20.149999999999999" customHeight="1" x14ac:dyDescent="0.25">
      <c r="A20" s="51">
        <v>5102</v>
      </c>
      <c r="B20" s="52" t="s">
        <v>120</v>
      </c>
      <c r="C20" s="53"/>
      <c r="D20" s="53">
        <v>0</v>
      </c>
      <c r="E20" s="54"/>
      <c r="F20" s="54">
        <f t="shared" si="0"/>
        <v>0</v>
      </c>
      <c r="G20" s="58">
        <f t="shared" si="1"/>
        <v>0</v>
      </c>
      <c r="H20" s="55"/>
      <c r="I20" s="56"/>
      <c r="J20" s="57"/>
      <c r="K20" s="713"/>
      <c r="L20" s="714"/>
      <c r="M20" s="715"/>
    </row>
    <row r="21" spans="1:13" ht="20.149999999999999" customHeight="1" x14ac:dyDescent="0.25">
      <c r="A21" s="51">
        <v>5103</v>
      </c>
      <c r="B21" s="52" t="s">
        <v>121</v>
      </c>
      <c r="C21" s="53"/>
      <c r="D21" s="53">
        <v>0</v>
      </c>
      <c r="E21" s="54"/>
      <c r="F21" s="54">
        <f t="shared" si="0"/>
        <v>0</v>
      </c>
      <c r="G21" s="58">
        <f t="shared" si="1"/>
        <v>0</v>
      </c>
      <c r="H21" s="55"/>
      <c r="I21" s="56"/>
      <c r="J21" s="57"/>
      <c r="K21" s="713"/>
      <c r="L21" s="714"/>
      <c r="M21" s="715"/>
    </row>
    <row r="22" spans="1:13" ht="20.149999999999999" customHeight="1" x14ac:dyDescent="0.25">
      <c r="A22" s="51">
        <v>5104</v>
      </c>
      <c r="B22" s="52" t="s">
        <v>122</v>
      </c>
      <c r="C22" s="53"/>
      <c r="D22" s="53">
        <v>0</v>
      </c>
      <c r="E22" s="54"/>
      <c r="F22" s="54">
        <f t="shared" si="0"/>
        <v>0</v>
      </c>
      <c r="G22" s="58">
        <f t="shared" si="1"/>
        <v>0</v>
      </c>
      <c r="H22" s="55"/>
      <c r="I22" s="56"/>
      <c r="J22" s="57"/>
      <c r="K22" s="713"/>
      <c r="L22" s="714"/>
      <c r="M22" s="715"/>
    </row>
    <row r="23" spans="1:13" ht="20.149999999999999" customHeight="1" x14ac:dyDescent="0.25">
      <c r="A23" s="51">
        <v>5105</v>
      </c>
      <c r="B23" s="52" t="s">
        <v>123</v>
      </c>
      <c r="C23" s="53"/>
      <c r="D23" s="53">
        <v>0</v>
      </c>
      <c r="E23" s="150"/>
      <c r="F23" s="54">
        <f t="shared" si="0"/>
        <v>0</v>
      </c>
      <c r="G23" s="58">
        <f t="shared" si="1"/>
        <v>0</v>
      </c>
      <c r="H23" s="55"/>
      <c r="I23" s="56"/>
      <c r="J23" s="57"/>
      <c r="K23" s="132"/>
      <c r="L23" s="133"/>
      <c r="M23" s="134"/>
    </row>
    <row r="24" spans="1:13" ht="20.149999999999999" customHeight="1" x14ac:dyDescent="0.25">
      <c r="A24" s="51">
        <v>5106</v>
      </c>
      <c r="B24" s="52" t="s">
        <v>124</v>
      </c>
      <c r="C24" s="53"/>
      <c r="D24" s="53">
        <v>0</v>
      </c>
      <c r="E24" s="54"/>
      <c r="F24" s="54">
        <f t="shared" si="0"/>
        <v>0</v>
      </c>
      <c r="G24" s="58">
        <f t="shared" si="1"/>
        <v>0</v>
      </c>
      <c r="H24" s="55"/>
      <c r="I24" s="56"/>
      <c r="J24" s="57"/>
      <c r="K24" s="132"/>
      <c r="L24" s="133"/>
      <c r="M24" s="134"/>
    </row>
    <row r="25" spans="1:13" ht="20.149999999999999" customHeight="1" x14ac:dyDescent="0.25">
      <c r="A25" s="51">
        <v>5151</v>
      </c>
      <c r="B25" s="52" t="s">
        <v>125</v>
      </c>
      <c r="C25" s="53"/>
      <c r="D25" s="53">
        <v>0</v>
      </c>
      <c r="E25" s="54"/>
      <c r="F25" s="54">
        <f t="shared" si="0"/>
        <v>0</v>
      </c>
      <c r="G25" s="58">
        <f t="shared" si="1"/>
        <v>0</v>
      </c>
      <c r="H25" s="55"/>
      <c r="I25" s="56"/>
      <c r="J25" s="57"/>
      <c r="K25" s="132"/>
      <c r="L25" s="133"/>
      <c r="M25" s="134"/>
    </row>
    <row r="26" spans="1:13" ht="20.149999999999999" customHeight="1" x14ac:dyDescent="0.25">
      <c r="A26" s="51">
        <v>5152</v>
      </c>
      <c r="B26" s="52" t="s">
        <v>126</v>
      </c>
      <c r="C26" s="53"/>
      <c r="D26" s="53">
        <v>0</v>
      </c>
      <c r="E26" s="54"/>
      <c r="F26" s="54">
        <f t="shared" si="0"/>
        <v>0</v>
      </c>
      <c r="G26" s="58">
        <f t="shared" si="1"/>
        <v>0</v>
      </c>
      <c r="H26" s="55"/>
      <c r="I26" s="56"/>
      <c r="J26" s="57"/>
      <c r="K26" s="132"/>
      <c r="L26" s="133"/>
      <c r="M26" s="134"/>
    </row>
    <row r="27" spans="1:13" ht="20.149999999999999" customHeight="1" x14ac:dyDescent="0.25">
      <c r="A27" s="51">
        <v>5301</v>
      </c>
      <c r="B27" s="52" t="s">
        <v>127</v>
      </c>
      <c r="C27" s="53"/>
      <c r="D27" s="53">
        <v>0</v>
      </c>
      <c r="E27" s="54"/>
      <c r="F27" s="54">
        <f t="shared" si="0"/>
        <v>0</v>
      </c>
      <c r="G27" s="58">
        <f t="shared" si="1"/>
        <v>0</v>
      </c>
      <c r="H27" s="55"/>
      <c r="I27" s="56"/>
      <c r="J27" s="57"/>
      <c r="K27" s="132"/>
      <c r="L27" s="133"/>
      <c r="M27" s="134"/>
    </row>
    <row r="28" spans="1:13" ht="20.149999999999999" customHeight="1" x14ac:dyDescent="0.25">
      <c r="A28" s="51">
        <v>5302</v>
      </c>
      <c r="B28" s="52" t="s">
        <v>128</v>
      </c>
      <c r="C28" s="53"/>
      <c r="D28" s="53">
        <v>0</v>
      </c>
      <c r="E28" s="54"/>
      <c r="F28" s="54">
        <f t="shared" si="0"/>
        <v>0</v>
      </c>
      <c r="G28" s="58">
        <f t="shared" si="1"/>
        <v>0</v>
      </c>
      <c r="H28" s="55"/>
      <c r="I28" s="56"/>
      <c r="J28" s="57"/>
      <c r="K28" s="132"/>
      <c r="L28" s="133"/>
      <c r="M28" s="134"/>
    </row>
    <row r="29" spans="1:13" ht="20.149999999999999" customHeight="1" x14ac:dyDescent="0.25">
      <c r="A29" s="51">
        <v>5303</v>
      </c>
      <c r="B29" s="52" t="s">
        <v>129</v>
      </c>
      <c r="C29" s="53"/>
      <c r="D29" s="53">
        <v>0</v>
      </c>
      <c r="E29" s="54"/>
      <c r="F29" s="54">
        <f t="shared" si="0"/>
        <v>0</v>
      </c>
      <c r="G29" s="58">
        <f t="shared" si="1"/>
        <v>0</v>
      </c>
      <c r="H29" s="55"/>
      <c r="I29" s="56"/>
      <c r="J29" s="57"/>
      <c r="K29" s="132"/>
      <c r="L29" s="133"/>
      <c r="M29" s="134"/>
    </row>
    <row r="30" spans="1:13" ht="20.149999999999999" customHeight="1" x14ac:dyDescent="0.25">
      <c r="A30" s="51">
        <v>5304</v>
      </c>
      <c r="B30" s="52" t="s">
        <v>130</v>
      </c>
      <c r="C30" s="53"/>
      <c r="D30" s="53">
        <v>0</v>
      </c>
      <c r="E30" s="54"/>
      <c r="F30" s="54">
        <f t="shared" si="0"/>
        <v>0</v>
      </c>
      <c r="G30" s="58">
        <f t="shared" si="1"/>
        <v>0</v>
      </c>
      <c r="H30" s="55"/>
      <c r="I30" s="56"/>
      <c r="J30" s="57"/>
      <c r="K30" s="132"/>
      <c r="L30" s="133"/>
      <c r="M30" s="134"/>
    </row>
    <row r="31" spans="1:13" ht="20.149999999999999" customHeight="1" x14ac:dyDescent="0.25">
      <c r="A31" s="51">
        <v>5305</v>
      </c>
      <c r="B31" s="52" t="s">
        <v>131</v>
      </c>
      <c r="C31" s="53"/>
      <c r="D31" s="53">
        <v>0</v>
      </c>
      <c r="E31" s="54"/>
      <c r="F31" s="54">
        <f t="shared" si="0"/>
        <v>0</v>
      </c>
      <c r="G31" s="58">
        <f t="shared" si="1"/>
        <v>0</v>
      </c>
      <c r="H31" s="55"/>
      <c r="I31" s="56"/>
      <c r="J31" s="57"/>
      <c r="K31" s="132"/>
      <c r="L31" s="133"/>
      <c r="M31" s="134"/>
    </row>
    <row r="32" spans="1:13" ht="20.149999999999999" customHeight="1" x14ac:dyDescent="0.25">
      <c r="A32" s="51">
        <v>5401</v>
      </c>
      <c r="B32" s="52" t="s">
        <v>132</v>
      </c>
      <c r="C32" s="53"/>
      <c r="D32" s="53">
        <v>0</v>
      </c>
      <c r="E32" s="54"/>
      <c r="F32" s="54">
        <f t="shared" si="0"/>
        <v>0</v>
      </c>
      <c r="G32" s="58">
        <f t="shared" si="1"/>
        <v>0</v>
      </c>
      <c r="H32" s="55"/>
      <c r="I32" s="56"/>
      <c r="J32" s="57"/>
      <c r="K32" s="132"/>
      <c r="L32" s="133"/>
      <c r="M32" s="134"/>
    </row>
    <row r="33" spans="1:13" ht="20.149999999999999" customHeight="1" x14ac:dyDescent="0.25">
      <c r="A33" s="51">
        <v>5403</v>
      </c>
      <c r="B33" s="52" t="s">
        <v>133</v>
      </c>
      <c r="C33" s="53"/>
      <c r="D33" s="53">
        <v>0</v>
      </c>
      <c r="E33" s="54"/>
      <c r="F33" s="54">
        <f t="shared" si="0"/>
        <v>0</v>
      </c>
      <c r="G33" s="58">
        <f t="shared" si="1"/>
        <v>0</v>
      </c>
      <c r="H33" s="55"/>
      <c r="I33" s="56"/>
      <c r="J33" s="57"/>
      <c r="K33" s="132"/>
      <c r="L33" s="133"/>
      <c r="M33" s="134"/>
    </row>
    <row r="34" spans="1:13" ht="20.149999999999999" customHeight="1" x14ac:dyDescent="0.25">
      <c r="A34" s="51">
        <v>5404</v>
      </c>
      <c r="B34" s="52" t="s">
        <v>134</v>
      </c>
      <c r="C34" s="53"/>
      <c r="D34" s="53">
        <v>0</v>
      </c>
      <c r="E34" s="54"/>
      <c r="F34" s="54">
        <f t="shared" si="0"/>
        <v>0</v>
      </c>
      <c r="G34" s="58">
        <f t="shared" si="1"/>
        <v>0</v>
      </c>
      <c r="H34" s="55"/>
      <c r="I34" s="56"/>
      <c r="J34" s="57"/>
      <c r="K34" s="132"/>
      <c r="L34" s="133"/>
      <c r="M34" s="134"/>
    </row>
    <row r="35" spans="1:13" ht="20.149999999999999" customHeight="1" x14ac:dyDescent="0.25">
      <c r="A35" s="51">
        <v>5405</v>
      </c>
      <c r="B35" s="52" t="s">
        <v>135</v>
      </c>
      <c r="C35" s="53"/>
      <c r="D35" s="53">
        <v>0</v>
      </c>
      <c r="E35" s="54"/>
      <c r="F35" s="54">
        <f t="shared" si="0"/>
        <v>0</v>
      </c>
      <c r="G35" s="58">
        <f t="shared" si="1"/>
        <v>0</v>
      </c>
      <c r="H35" s="55"/>
      <c r="I35" s="56"/>
      <c r="J35" s="57"/>
      <c r="K35" s="132"/>
      <c r="L35" s="133"/>
      <c r="M35" s="134"/>
    </row>
    <row r="36" spans="1:13" ht="20.149999999999999" customHeight="1" x14ac:dyDescent="0.25">
      <c r="A36" s="51">
        <v>5406</v>
      </c>
      <c r="B36" s="52" t="s">
        <v>136</v>
      </c>
      <c r="C36" s="53"/>
      <c r="D36" s="53">
        <v>0</v>
      </c>
      <c r="E36" s="54"/>
      <c r="F36" s="54">
        <f t="shared" si="0"/>
        <v>0</v>
      </c>
      <c r="G36" s="58">
        <f t="shared" si="1"/>
        <v>0</v>
      </c>
      <c r="H36" s="55"/>
      <c r="I36" s="56"/>
      <c r="J36" s="57"/>
      <c r="K36" s="132"/>
      <c r="L36" s="133"/>
      <c r="M36" s="134"/>
    </row>
    <row r="37" spans="1:13" ht="20.149999999999999" customHeight="1" x14ac:dyDescent="0.25">
      <c r="A37" s="51">
        <v>5407</v>
      </c>
      <c r="B37" s="52" t="s">
        <v>137</v>
      </c>
      <c r="C37" s="53"/>
      <c r="D37" s="53">
        <v>0</v>
      </c>
      <c r="E37" s="54"/>
      <c r="F37" s="54">
        <f t="shared" si="0"/>
        <v>0</v>
      </c>
      <c r="G37" s="58">
        <f t="shared" si="1"/>
        <v>0</v>
      </c>
      <c r="H37" s="55"/>
      <c r="I37" s="56"/>
      <c r="J37" s="57"/>
      <c r="K37" s="132"/>
      <c r="L37" s="133"/>
      <c r="M37" s="134"/>
    </row>
    <row r="38" spans="1:13" ht="20.149999999999999" customHeight="1" x14ac:dyDescent="0.25">
      <c r="A38" s="51">
        <v>5408</v>
      </c>
      <c r="B38" s="52" t="s">
        <v>138</v>
      </c>
      <c r="C38" s="53"/>
      <c r="D38" s="53">
        <v>0</v>
      </c>
      <c r="E38" s="54"/>
      <c r="F38" s="54">
        <f t="shared" si="0"/>
        <v>0</v>
      </c>
      <c r="G38" s="58">
        <f t="shared" si="1"/>
        <v>0</v>
      </c>
      <c r="H38" s="55"/>
      <c r="I38" s="56"/>
      <c r="J38" s="57"/>
      <c r="K38" s="132"/>
      <c r="L38" s="133"/>
      <c r="M38" s="134"/>
    </row>
    <row r="39" spans="1:13" ht="20.149999999999999" customHeight="1" x14ac:dyDescent="0.25">
      <c r="A39" s="51">
        <v>5409</v>
      </c>
      <c r="B39" s="52" t="s">
        <v>139</v>
      </c>
      <c r="C39" s="53"/>
      <c r="D39" s="53">
        <v>0</v>
      </c>
      <c r="E39" s="54"/>
      <c r="F39" s="54">
        <f t="shared" si="0"/>
        <v>0</v>
      </c>
      <c r="G39" s="58">
        <f t="shared" si="1"/>
        <v>0</v>
      </c>
      <c r="H39" s="55"/>
      <c r="I39" s="56"/>
      <c r="J39" s="57"/>
      <c r="K39" s="132"/>
      <c r="L39" s="133"/>
      <c r="M39" s="134"/>
    </row>
    <row r="40" spans="1:13" ht="20.149999999999999" customHeight="1" x14ac:dyDescent="0.25">
      <c r="A40" s="51">
        <v>5410</v>
      </c>
      <c r="B40" s="52" t="s">
        <v>140</v>
      </c>
      <c r="C40" s="53"/>
      <c r="D40" s="53">
        <v>0</v>
      </c>
      <c r="E40" s="54"/>
      <c r="F40" s="54">
        <f t="shared" si="0"/>
        <v>0</v>
      </c>
      <c r="G40" s="58">
        <f t="shared" si="1"/>
        <v>0</v>
      </c>
      <c r="H40" s="55"/>
      <c r="I40" s="56"/>
      <c r="J40" s="57"/>
      <c r="K40" s="132"/>
      <c r="L40" s="133"/>
      <c r="M40" s="134"/>
    </row>
    <row r="41" spans="1:13" ht="20.149999999999999" customHeight="1" x14ac:dyDescent="0.25">
      <c r="A41" s="51">
        <v>5411</v>
      </c>
      <c r="B41" s="52" t="s">
        <v>141</v>
      </c>
      <c r="C41" s="53"/>
      <c r="D41" s="53">
        <v>0</v>
      </c>
      <c r="E41" s="54"/>
      <c r="F41" s="54">
        <f t="shared" si="0"/>
        <v>0</v>
      </c>
      <c r="G41" s="58">
        <f t="shared" si="1"/>
        <v>0</v>
      </c>
      <c r="H41" s="55"/>
      <c r="I41" s="56"/>
      <c r="J41" s="57"/>
      <c r="K41" s="132"/>
      <c r="L41" s="133"/>
      <c r="M41" s="134"/>
    </row>
    <row r="42" spans="1:13" ht="20.149999999999999" customHeight="1" x14ac:dyDescent="0.25">
      <c r="A42" s="51">
        <v>5413</v>
      </c>
      <c r="B42" s="52" t="s">
        <v>142</v>
      </c>
      <c r="C42" s="53"/>
      <c r="D42" s="53">
        <v>0</v>
      </c>
      <c r="E42" s="54"/>
      <c r="F42" s="54">
        <f t="shared" si="0"/>
        <v>0</v>
      </c>
      <c r="G42" s="58">
        <f t="shared" si="1"/>
        <v>0</v>
      </c>
      <c r="H42" s="55"/>
      <c r="I42" s="56"/>
      <c r="J42" s="57"/>
      <c r="K42" s="132"/>
      <c r="L42" s="133"/>
      <c r="M42" s="134"/>
    </row>
    <row r="43" spans="1:13" ht="20.149999999999999" customHeight="1" x14ac:dyDescent="0.25">
      <c r="A43" s="51">
        <v>5501</v>
      </c>
      <c r="B43" s="52" t="s">
        <v>143</v>
      </c>
      <c r="C43" s="53"/>
      <c r="D43" s="53">
        <v>0</v>
      </c>
      <c r="E43" s="54"/>
      <c r="F43" s="54">
        <f t="shared" si="0"/>
        <v>0</v>
      </c>
      <c r="G43" s="58">
        <f t="shared" si="1"/>
        <v>0</v>
      </c>
      <c r="H43" s="55"/>
      <c r="I43" s="56"/>
      <c r="J43" s="57"/>
      <c r="K43" s="132"/>
      <c r="L43" s="133"/>
      <c r="M43" s="134"/>
    </row>
    <row r="44" spans="1:13" ht="20.149999999999999" customHeight="1" x14ac:dyDescent="0.25">
      <c r="A44" s="51">
        <v>5502</v>
      </c>
      <c r="B44" s="52" t="s">
        <v>144</v>
      </c>
      <c r="C44" s="53"/>
      <c r="D44" s="53">
        <v>0</v>
      </c>
      <c r="E44" s="54"/>
      <c r="F44" s="54">
        <f t="shared" si="0"/>
        <v>0</v>
      </c>
      <c r="G44" s="58">
        <f t="shared" si="1"/>
        <v>0</v>
      </c>
      <c r="H44" s="55"/>
      <c r="I44" s="56"/>
      <c r="J44" s="57"/>
      <c r="K44" s="132"/>
      <c r="L44" s="133"/>
      <c r="M44" s="134"/>
    </row>
    <row r="45" spans="1:13" ht="20.149999999999999" customHeight="1" x14ac:dyDescent="0.25">
      <c r="A45" s="51">
        <v>5503</v>
      </c>
      <c r="B45" s="52" t="s">
        <v>145</v>
      </c>
      <c r="C45" s="53"/>
      <c r="D45" s="53">
        <v>0</v>
      </c>
      <c r="E45" s="54"/>
      <c r="F45" s="54">
        <f t="shared" si="0"/>
        <v>0</v>
      </c>
      <c r="G45" s="58">
        <f t="shared" si="1"/>
        <v>0</v>
      </c>
      <c r="H45" s="55"/>
      <c r="I45" s="56"/>
      <c r="J45" s="57"/>
      <c r="K45" s="132"/>
      <c r="L45" s="133"/>
      <c r="M45" s="134"/>
    </row>
    <row r="46" spans="1:13" ht="20.149999999999999" customHeight="1" x14ac:dyDescent="0.25">
      <c r="A46" s="51">
        <v>5504</v>
      </c>
      <c r="B46" s="52" t="s">
        <v>146</v>
      </c>
      <c r="C46" s="53"/>
      <c r="D46" s="53">
        <v>0</v>
      </c>
      <c r="E46" s="54"/>
      <c r="F46" s="54">
        <f t="shared" ref="F46:F69" si="2">+D46+E46</f>
        <v>0</v>
      </c>
      <c r="G46" s="58">
        <f t="shared" ref="G46:G69" si="3">+C46-F46</f>
        <v>0</v>
      </c>
      <c r="H46" s="55"/>
      <c r="I46" s="56"/>
      <c r="J46" s="57"/>
      <c r="K46" s="132"/>
      <c r="L46" s="133"/>
      <c r="M46" s="134"/>
    </row>
    <row r="47" spans="1:13" ht="20.149999999999999" customHeight="1" x14ac:dyDescent="0.25">
      <c r="A47" s="51">
        <v>5505</v>
      </c>
      <c r="B47" s="52" t="s">
        <v>147</v>
      </c>
      <c r="C47" s="53"/>
      <c r="D47" s="53">
        <v>0</v>
      </c>
      <c r="E47" s="54"/>
      <c r="F47" s="54">
        <f t="shared" si="2"/>
        <v>0</v>
      </c>
      <c r="G47" s="58">
        <f t="shared" si="3"/>
        <v>0</v>
      </c>
      <c r="H47" s="55"/>
      <c r="I47" s="56"/>
      <c r="J47" s="57"/>
      <c r="K47" s="132"/>
      <c r="L47" s="133"/>
      <c r="M47" s="134"/>
    </row>
    <row r="48" spans="1:13" ht="20.149999999999999" customHeight="1" x14ac:dyDescent="0.25">
      <c r="A48" s="51">
        <v>5506</v>
      </c>
      <c r="B48" s="52" t="s">
        <v>148</v>
      </c>
      <c r="C48" s="53"/>
      <c r="D48" s="53">
        <v>0</v>
      </c>
      <c r="E48" s="54"/>
      <c r="F48" s="54">
        <f t="shared" si="2"/>
        <v>0</v>
      </c>
      <c r="G48" s="58">
        <f t="shared" si="3"/>
        <v>0</v>
      </c>
      <c r="H48" s="55"/>
      <c r="I48" s="56"/>
      <c r="J48" s="57"/>
      <c r="K48" s="132"/>
      <c r="L48" s="133"/>
      <c r="M48" s="134"/>
    </row>
    <row r="49" spans="1:15" ht="20.149999999999999" customHeight="1" x14ac:dyDescent="0.25">
      <c r="A49" s="51">
        <v>5601</v>
      </c>
      <c r="B49" s="52" t="s">
        <v>149</v>
      </c>
      <c r="C49" s="53"/>
      <c r="D49" s="53">
        <v>0</v>
      </c>
      <c r="E49" s="54"/>
      <c r="F49" s="54">
        <f t="shared" si="2"/>
        <v>0</v>
      </c>
      <c r="G49" s="58">
        <f t="shared" si="3"/>
        <v>0</v>
      </c>
      <c r="H49" s="55"/>
      <c r="I49" s="56"/>
      <c r="J49" s="57"/>
      <c r="K49" s="132"/>
      <c r="L49" s="133"/>
      <c r="M49" s="134"/>
    </row>
    <row r="50" spans="1:15" ht="20.149999999999999" customHeight="1" x14ac:dyDescent="0.25">
      <c r="A50" s="51">
        <v>5602</v>
      </c>
      <c r="B50" s="52" t="s">
        <v>150</v>
      </c>
      <c r="C50" s="53"/>
      <c r="D50" s="53">
        <v>0</v>
      </c>
      <c r="E50" s="54"/>
      <c r="F50" s="54">
        <f t="shared" si="2"/>
        <v>0</v>
      </c>
      <c r="G50" s="58">
        <f t="shared" si="3"/>
        <v>0</v>
      </c>
      <c r="H50" s="55"/>
      <c r="I50" s="56"/>
      <c r="J50" s="57"/>
      <c r="K50" s="132"/>
      <c r="L50" s="133"/>
      <c r="M50" s="134"/>
    </row>
    <row r="51" spans="1:15" ht="20.149999999999999" customHeight="1" x14ac:dyDescent="0.25">
      <c r="A51" s="51">
        <v>5603</v>
      </c>
      <c r="B51" s="52" t="s">
        <v>151</v>
      </c>
      <c r="C51" s="53"/>
      <c r="D51" s="53">
        <v>0</v>
      </c>
      <c r="E51" s="54"/>
      <c r="F51" s="54">
        <f t="shared" si="2"/>
        <v>0</v>
      </c>
      <c r="G51" s="58">
        <f t="shared" si="3"/>
        <v>0</v>
      </c>
      <c r="H51" s="55"/>
      <c r="I51" s="56"/>
      <c r="J51" s="57"/>
      <c r="K51" s="132"/>
      <c r="L51" s="133"/>
      <c r="M51" s="134"/>
    </row>
    <row r="52" spans="1:15" ht="20.149999999999999" customHeight="1" x14ac:dyDescent="0.25">
      <c r="A52" s="51">
        <v>5604</v>
      </c>
      <c r="B52" s="52" t="s">
        <v>152</v>
      </c>
      <c r="C52" s="53"/>
      <c r="D52" s="53">
        <v>0</v>
      </c>
      <c r="E52" s="54"/>
      <c r="F52" s="54">
        <f t="shared" si="2"/>
        <v>0</v>
      </c>
      <c r="G52" s="58">
        <f t="shared" si="3"/>
        <v>0</v>
      </c>
      <c r="H52" s="55"/>
      <c r="I52" s="56"/>
      <c r="J52" s="57"/>
      <c r="K52" s="132"/>
      <c r="L52" s="133"/>
      <c r="M52" s="134"/>
    </row>
    <row r="53" spans="1:15" ht="20.149999999999999" customHeight="1" x14ac:dyDescent="0.25">
      <c r="A53" s="51">
        <v>5605</v>
      </c>
      <c r="B53" s="52" t="s">
        <v>153</v>
      </c>
      <c r="C53" s="53"/>
      <c r="D53" s="53">
        <v>0</v>
      </c>
      <c r="E53" s="54"/>
      <c r="F53" s="54">
        <f t="shared" si="2"/>
        <v>0</v>
      </c>
      <c r="G53" s="58">
        <f t="shared" si="3"/>
        <v>0</v>
      </c>
      <c r="H53" s="55"/>
      <c r="I53" s="56"/>
      <c r="J53" s="57"/>
      <c r="K53" s="132"/>
      <c r="L53" s="133"/>
      <c r="M53" s="134"/>
    </row>
    <row r="54" spans="1:15" ht="20.149999999999999" customHeight="1" x14ac:dyDescent="0.25">
      <c r="A54" s="51">
        <v>5701</v>
      </c>
      <c r="B54" s="52" t="s">
        <v>154</v>
      </c>
      <c r="C54" s="53"/>
      <c r="D54" s="53">
        <v>0</v>
      </c>
      <c r="E54" s="54"/>
      <c r="F54" s="54">
        <f t="shared" si="2"/>
        <v>0</v>
      </c>
      <c r="G54" s="58">
        <f t="shared" si="3"/>
        <v>0</v>
      </c>
      <c r="H54" s="55"/>
      <c r="I54" s="56"/>
      <c r="J54" s="57"/>
      <c r="K54" s="132"/>
      <c r="L54" s="133"/>
      <c r="M54" s="134"/>
    </row>
    <row r="55" spans="1:15" ht="20.149999999999999" customHeight="1" x14ac:dyDescent="0.25">
      <c r="A55" s="51">
        <v>5702</v>
      </c>
      <c r="B55" s="52" t="s">
        <v>155</v>
      </c>
      <c r="C55" s="53"/>
      <c r="D55" s="53">
        <v>0</v>
      </c>
      <c r="E55" s="54"/>
      <c r="F55" s="54">
        <f t="shared" si="2"/>
        <v>0</v>
      </c>
      <c r="G55" s="54">
        <f t="shared" si="3"/>
        <v>0</v>
      </c>
      <c r="H55" s="55"/>
      <c r="I55" s="56"/>
      <c r="J55" s="57"/>
      <c r="K55" s="132"/>
      <c r="L55" s="133"/>
      <c r="M55" s="134"/>
    </row>
    <row r="56" spans="1:15" ht="20.149999999999999" customHeight="1" x14ac:dyDescent="0.25">
      <c r="A56" s="51">
        <v>5703</v>
      </c>
      <c r="B56" s="52" t="s">
        <v>156</v>
      </c>
      <c r="C56" s="53"/>
      <c r="D56" s="53">
        <v>0</v>
      </c>
      <c r="E56" s="54"/>
      <c r="F56" s="54">
        <f t="shared" si="2"/>
        <v>0</v>
      </c>
      <c r="G56" s="54">
        <f t="shared" si="3"/>
        <v>0</v>
      </c>
      <c r="H56" s="55"/>
      <c r="I56" s="56"/>
      <c r="J56" s="57"/>
      <c r="K56" s="132"/>
      <c r="L56" s="133"/>
      <c r="M56" s="134"/>
    </row>
    <row r="57" spans="1:15" ht="20.149999999999999" customHeight="1" x14ac:dyDescent="0.25">
      <c r="A57" s="51">
        <v>5704</v>
      </c>
      <c r="B57" s="52" t="s">
        <v>157</v>
      </c>
      <c r="C57" s="53"/>
      <c r="D57" s="53">
        <v>0</v>
      </c>
      <c r="E57" s="54"/>
      <c r="F57" s="54">
        <f t="shared" si="2"/>
        <v>0</v>
      </c>
      <c r="G57" s="54">
        <f t="shared" si="3"/>
        <v>0</v>
      </c>
      <c r="H57" s="55"/>
      <c r="I57" s="56"/>
      <c r="J57" s="57"/>
      <c r="K57" s="132"/>
      <c r="L57" s="133"/>
      <c r="M57" s="134"/>
    </row>
    <row r="58" spans="1:15" s="11" customFormat="1" ht="20.149999999999999" customHeight="1" x14ac:dyDescent="0.25">
      <c r="A58" s="51">
        <v>5705</v>
      </c>
      <c r="B58" s="52" t="s">
        <v>158</v>
      </c>
      <c r="C58" s="53"/>
      <c r="D58" s="53">
        <v>0</v>
      </c>
      <c r="E58" s="54"/>
      <c r="F58" s="54">
        <f t="shared" si="2"/>
        <v>0</v>
      </c>
      <c r="G58" s="54">
        <f t="shared" si="3"/>
        <v>0</v>
      </c>
      <c r="H58" s="55"/>
      <c r="I58" s="56"/>
      <c r="J58" s="57"/>
      <c r="K58" s="132"/>
      <c r="L58" s="133"/>
      <c r="M58" s="134"/>
      <c r="O58" s="124"/>
    </row>
    <row r="59" spans="1:15" s="11" customFormat="1" ht="20.149999999999999" customHeight="1" x14ac:dyDescent="0.25">
      <c r="A59" s="51">
        <v>5706</v>
      </c>
      <c r="B59" s="52" t="s">
        <v>159</v>
      </c>
      <c r="C59" s="53"/>
      <c r="D59" s="53">
        <v>0</v>
      </c>
      <c r="E59" s="54"/>
      <c r="F59" s="54">
        <f t="shared" si="2"/>
        <v>0</v>
      </c>
      <c r="G59" s="54">
        <f t="shared" si="3"/>
        <v>0</v>
      </c>
      <c r="H59" s="55"/>
      <c r="I59" s="56"/>
      <c r="J59" s="57"/>
      <c r="K59" s="132"/>
      <c r="L59" s="133"/>
      <c r="M59" s="134"/>
    </row>
    <row r="60" spans="1:15" s="11" customFormat="1" ht="20.149999999999999" customHeight="1" x14ac:dyDescent="0.25">
      <c r="A60" s="51">
        <v>5707</v>
      </c>
      <c r="B60" s="52" t="s">
        <v>160</v>
      </c>
      <c r="C60" s="53"/>
      <c r="D60" s="53">
        <v>0</v>
      </c>
      <c r="E60" s="54"/>
      <c r="F60" s="54">
        <f t="shared" si="2"/>
        <v>0</v>
      </c>
      <c r="G60" s="54">
        <f t="shared" si="3"/>
        <v>0</v>
      </c>
      <c r="H60" s="55"/>
      <c r="I60" s="56"/>
      <c r="J60" s="57"/>
      <c r="K60" s="132"/>
      <c r="L60" s="133"/>
      <c r="M60" s="134"/>
      <c r="N60" s="124"/>
      <c r="O60" s="124"/>
    </row>
    <row r="61" spans="1:15" ht="20.149999999999999" customHeight="1" x14ac:dyDescent="0.25">
      <c r="A61" s="51">
        <v>5708</v>
      </c>
      <c r="B61" s="52" t="s">
        <v>161</v>
      </c>
      <c r="C61" s="53"/>
      <c r="D61" s="53">
        <v>0</v>
      </c>
      <c r="E61" s="54"/>
      <c r="F61" s="54">
        <f t="shared" si="2"/>
        <v>0</v>
      </c>
      <c r="G61" s="58">
        <f t="shared" si="3"/>
        <v>0</v>
      </c>
      <c r="H61" s="55"/>
      <c r="I61" s="56"/>
      <c r="J61" s="57"/>
      <c r="K61" s="132"/>
      <c r="L61" s="133"/>
      <c r="M61" s="134"/>
    </row>
    <row r="62" spans="1:15" ht="20.149999999999999" customHeight="1" x14ac:dyDescent="0.25">
      <c r="A62" s="51">
        <v>5709</v>
      </c>
      <c r="B62" s="52" t="s">
        <v>162</v>
      </c>
      <c r="C62" s="53"/>
      <c r="D62" s="53">
        <v>0</v>
      </c>
      <c r="E62" s="54"/>
      <c r="F62" s="54">
        <f t="shared" si="2"/>
        <v>0</v>
      </c>
      <c r="G62" s="58">
        <f t="shared" si="3"/>
        <v>0</v>
      </c>
      <c r="H62" s="55"/>
      <c r="I62" s="56"/>
      <c r="J62" s="57"/>
      <c r="K62" s="132"/>
      <c r="L62" s="133"/>
      <c r="M62" s="134"/>
    </row>
    <row r="63" spans="1:15" ht="20.149999999999999" customHeight="1" x14ac:dyDescent="0.25">
      <c r="A63" s="51">
        <v>5710</v>
      </c>
      <c r="B63" s="52" t="s">
        <v>163</v>
      </c>
      <c r="C63" s="53"/>
      <c r="D63" s="53">
        <v>0</v>
      </c>
      <c r="E63" s="54"/>
      <c r="F63" s="54">
        <f t="shared" si="2"/>
        <v>0</v>
      </c>
      <c r="G63" s="58">
        <f t="shared" si="3"/>
        <v>0</v>
      </c>
      <c r="H63" s="55"/>
      <c r="I63" s="56"/>
      <c r="J63" s="57"/>
      <c r="K63" s="132"/>
      <c r="L63" s="133"/>
      <c r="M63" s="134"/>
    </row>
    <row r="64" spans="1:15" ht="20.149999999999999" customHeight="1" x14ac:dyDescent="0.25">
      <c r="A64" s="51">
        <v>5711</v>
      </c>
      <c r="B64" s="52" t="s">
        <v>164</v>
      </c>
      <c r="C64" s="53"/>
      <c r="D64" s="53">
        <v>0</v>
      </c>
      <c r="E64" s="54"/>
      <c r="F64" s="54">
        <f t="shared" si="2"/>
        <v>0</v>
      </c>
      <c r="G64" s="58">
        <f t="shared" si="3"/>
        <v>0</v>
      </c>
      <c r="H64" s="55"/>
      <c r="I64" s="56"/>
      <c r="J64" s="57"/>
      <c r="K64" s="132"/>
      <c r="L64" s="133"/>
      <c r="M64" s="134"/>
      <c r="N64" s="125"/>
    </row>
    <row r="65" spans="1:14" ht="20.149999999999999" customHeight="1" x14ac:dyDescent="0.25">
      <c r="A65" s="51">
        <v>5712</v>
      </c>
      <c r="B65" s="52" t="s">
        <v>165</v>
      </c>
      <c r="C65" s="53"/>
      <c r="D65" s="53">
        <v>0</v>
      </c>
      <c r="E65" s="54"/>
      <c r="F65" s="54">
        <f t="shared" si="2"/>
        <v>0</v>
      </c>
      <c r="G65" s="58">
        <f t="shared" si="3"/>
        <v>0</v>
      </c>
      <c r="H65" s="55"/>
      <c r="I65" s="56"/>
      <c r="J65" s="57"/>
      <c r="K65" s="132"/>
      <c r="L65" s="133"/>
      <c r="M65" s="134"/>
      <c r="N65" s="125"/>
    </row>
    <row r="66" spans="1:14" ht="20.149999999999999" customHeight="1" x14ac:dyDescent="0.25">
      <c r="A66" s="51">
        <v>5801</v>
      </c>
      <c r="B66" s="52" t="s">
        <v>166</v>
      </c>
      <c r="C66" s="53"/>
      <c r="D66" s="53">
        <v>0</v>
      </c>
      <c r="E66" s="54"/>
      <c r="F66" s="54">
        <f t="shared" si="2"/>
        <v>0</v>
      </c>
      <c r="G66" s="58">
        <f t="shared" si="3"/>
        <v>0</v>
      </c>
      <c r="H66" s="55"/>
      <c r="I66" s="56"/>
      <c r="J66" s="57"/>
      <c r="K66" s="132"/>
      <c r="L66" s="133"/>
      <c r="M66" s="134"/>
    </row>
    <row r="67" spans="1:14" ht="20.149999999999999" customHeight="1" x14ac:dyDescent="0.25">
      <c r="A67" s="59">
        <v>5802</v>
      </c>
      <c r="B67" s="60" t="s">
        <v>167</v>
      </c>
      <c r="C67" s="126"/>
      <c r="D67" s="53">
        <v>0</v>
      </c>
      <c r="E67" s="127"/>
      <c r="F67" s="54">
        <f t="shared" si="2"/>
        <v>0</v>
      </c>
      <c r="G67" s="61">
        <f t="shared" si="3"/>
        <v>0</v>
      </c>
      <c r="H67" s="62"/>
      <c r="I67" s="63"/>
      <c r="J67" s="57"/>
      <c r="K67" s="64"/>
      <c r="L67" s="65"/>
      <c r="M67" s="66"/>
    </row>
    <row r="68" spans="1:14" ht="20.149999999999999" customHeight="1" x14ac:dyDescent="0.25">
      <c r="A68" s="51">
        <v>5803</v>
      </c>
      <c r="B68" s="67" t="s">
        <v>168</v>
      </c>
      <c r="C68" s="53"/>
      <c r="D68" s="53">
        <v>0</v>
      </c>
      <c r="E68" s="54"/>
      <c r="F68" s="54">
        <f t="shared" si="2"/>
        <v>0</v>
      </c>
      <c r="G68" s="54">
        <f t="shared" si="3"/>
        <v>0</v>
      </c>
      <c r="H68" s="56"/>
      <c r="I68" s="56"/>
      <c r="J68" s="56"/>
      <c r="K68" s="64"/>
      <c r="L68" s="65"/>
      <c r="M68" s="66"/>
    </row>
    <row r="69" spans="1:14" ht="20.149999999999999" customHeight="1" x14ac:dyDescent="0.25">
      <c r="A69" s="51">
        <v>5804</v>
      </c>
      <c r="B69" s="67" t="s">
        <v>169</v>
      </c>
      <c r="C69" s="53"/>
      <c r="D69" s="53">
        <v>0</v>
      </c>
      <c r="E69" s="54"/>
      <c r="F69" s="54">
        <f t="shared" si="2"/>
        <v>0</v>
      </c>
      <c r="G69" s="54">
        <f t="shared" si="3"/>
        <v>0</v>
      </c>
      <c r="H69" s="56"/>
      <c r="I69" s="56"/>
      <c r="J69" s="56"/>
      <c r="K69" s="64"/>
      <c r="L69" s="65"/>
      <c r="M69" s="66"/>
    </row>
    <row r="70" spans="1:14" ht="20.149999999999999" customHeight="1" x14ac:dyDescent="0.25">
      <c r="A70" s="68" t="s">
        <v>170</v>
      </c>
      <c r="B70" s="69"/>
      <c r="C70" s="70">
        <f>SUM(C15:C69)</f>
        <v>0</v>
      </c>
      <c r="D70" s="70">
        <f>SUM(D15:D69)</f>
        <v>0</v>
      </c>
      <c r="E70" s="70">
        <f>SUM(E15:E69)</f>
        <v>0</v>
      </c>
      <c r="F70" s="70">
        <f>SUM(F15:F69)</f>
        <v>0</v>
      </c>
      <c r="G70" s="71">
        <f>SUM(G15:G69)</f>
        <v>0</v>
      </c>
      <c r="H70" s="55"/>
      <c r="I70" s="56"/>
      <c r="J70" s="57"/>
      <c r="K70" s="713"/>
      <c r="L70" s="714"/>
      <c r="M70" s="715"/>
    </row>
    <row r="71" spans="1:14" s="158" customFormat="1" ht="18" hidden="1" customHeight="1" x14ac:dyDescent="0.25">
      <c r="A71" s="151"/>
      <c r="B71" s="152"/>
      <c r="C71" s="153"/>
      <c r="D71" s="154"/>
      <c r="E71" s="154"/>
      <c r="F71" s="155"/>
      <c r="G71" s="156"/>
      <c r="H71" s="154"/>
      <c r="I71" s="154"/>
      <c r="J71" s="154"/>
      <c r="K71" s="157"/>
      <c r="L71" s="157"/>
      <c r="M71" s="157"/>
    </row>
    <row r="72" spans="1:14" s="158" customFormat="1" ht="18" hidden="1" customHeight="1" x14ac:dyDescent="0.25">
      <c r="A72" s="151"/>
      <c r="B72" s="152"/>
      <c r="C72" s="153"/>
      <c r="D72" s="154"/>
      <c r="E72" s="154"/>
      <c r="F72" s="155"/>
      <c r="G72" s="156"/>
      <c r="H72" s="154"/>
      <c r="I72" s="154"/>
      <c r="J72" s="154"/>
      <c r="K72" s="157"/>
      <c r="L72" s="157"/>
      <c r="M72" s="157"/>
    </row>
    <row r="73" spans="1:14" ht="15.5" hidden="1" x14ac:dyDescent="0.25">
      <c r="A73" s="738" t="s">
        <v>17</v>
      </c>
      <c r="B73" s="739"/>
      <c r="C73" s="739"/>
      <c r="D73" s="739"/>
      <c r="E73" s="739"/>
      <c r="F73" s="739"/>
      <c r="G73" s="739"/>
      <c r="H73" s="739"/>
      <c r="I73" s="739"/>
      <c r="J73" s="739"/>
      <c r="K73" s="739"/>
      <c r="L73" s="739"/>
      <c r="M73" s="740"/>
    </row>
    <row r="74" spans="1:14" ht="15.5" hidden="1" x14ac:dyDescent="0.25">
      <c r="A74" s="741" t="s">
        <v>84</v>
      </c>
      <c r="B74" s="742"/>
      <c r="C74" s="742"/>
      <c r="D74" s="742"/>
      <c r="E74" s="742"/>
      <c r="F74" s="742"/>
      <c r="G74" s="742"/>
      <c r="H74" s="742"/>
      <c r="I74" s="742"/>
      <c r="J74" s="742"/>
      <c r="K74" s="742"/>
      <c r="L74" s="742"/>
      <c r="M74" s="743"/>
    </row>
    <row r="75" spans="1:14" ht="32.25" hidden="1" customHeight="1" x14ac:dyDescent="0.25">
      <c r="A75" s="147"/>
      <c r="B75" s="26"/>
      <c r="C75" s="26"/>
      <c r="D75" s="26"/>
      <c r="E75" s="26"/>
      <c r="F75" s="94"/>
      <c r="G75" s="94"/>
      <c r="H75" s="26"/>
      <c r="I75" s="26"/>
      <c r="J75" s="26"/>
      <c r="K75" s="26"/>
      <c r="L75" s="26"/>
      <c r="M75" s="146" t="s">
        <v>215</v>
      </c>
    </row>
    <row r="76" spans="1:14" ht="18" hidden="1" customHeight="1" x14ac:dyDescent="0.25">
      <c r="A76" s="145" t="s">
        <v>86</v>
      </c>
      <c r="B76" s="727">
        <f t="shared" ref="B76:B81" si="4">B5</f>
        <v>0</v>
      </c>
      <c r="C76" s="727"/>
      <c r="D76" s="727"/>
      <c r="E76" s="727"/>
      <c r="F76" s="94"/>
      <c r="G76" s="13" t="s">
        <v>87</v>
      </c>
      <c r="H76" s="112">
        <f>H5</f>
        <v>0</v>
      </c>
      <c r="I76" s="113"/>
      <c r="J76" s="15"/>
      <c r="K76" s="15" t="s">
        <v>88</v>
      </c>
      <c r="L76" s="114"/>
      <c r="M76" s="115">
        <f>M5</f>
        <v>0</v>
      </c>
    </row>
    <row r="77" spans="1:14" ht="18" hidden="1" customHeight="1" x14ac:dyDescent="0.25">
      <c r="A77" s="145" t="s">
        <v>214</v>
      </c>
      <c r="B77" s="727">
        <f t="shared" si="4"/>
        <v>0</v>
      </c>
      <c r="C77" s="727"/>
      <c r="D77" s="727"/>
      <c r="E77" s="727"/>
      <c r="F77" s="94"/>
      <c r="G77" s="13" t="s">
        <v>90</v>
      </c>
      <c r="H77" s="14"/>
      <c r="I77" s="116">
        <f>I6</f>
        <v>0</v>
      </c>
      <c r="J77" s="17" t="s">
        <v>91</v>
      </c>
      <c r="K77" s="117">
        <f>K6</f>
        <v>0</v>
      </c>
      <c r="L77" s="17"/>
      <c r="M77" s="115"/>
    </row>
    <row r="78" spans="1:14" ht="18" hidden="1" customHeight="1" x14ac:dyDescent="0.25">
      <c r="A78" s="145" t="s">
        <v>92</v>
      </c>
      <c r="B78" s="727">
        <f t="shared" si="4"/>
        <v>0</v>
      </c>
      <c r="C78" s="727"/>
      <c r="D78" s="727"/>
      <c r="E78" s="727"/>
      <c r="F78" s="94"/>
      <c r="G78" s="13" t="s">
        <v>93</v>
      </c>
      <c r="H78" s="15"/>
      <c r="I78" s="144">
        <f>I7</f>
        <v>0</v>
      </c>
      <c r="J78" s="143"/>
      <c r="K78" s="143"/>
      <c r="L78" s="143"/>
      <c r="M78" s="142"/>
    </row>
    <row r="79" spans="1:14" ht="18" hidden="1" customHeight="1" x14ac:dyDescent="0.25">
      <c r="A79" s="15" t="s">
        <v>94</v>
      </c>
      <c r="B79" s="727">
        <f t="shared" si="4"/>
        <v>0</v>
      </c>
      <c r="C79" s="727"/>
      <c r="D79" s="727"/>
      <c r="E79" s="727"/>
      <c r="F79" s="94"/>
      <c r="G79" s="16" t="s">
        <v>95</v>
      </c>
      <c r="H79" s="15"/>
      <c r="I79" s="141">
        <f>I8</f>
        <v>0</v>
      </c>
      <c r="J79" s="17"/>
      <c r="K79" s="17"/>
      <c r="L79" s="17"/>
      <c r="M79" s="115"/>
    </row>
    <row r="80" spans="1:14" ht="18" hidden="1" customHeight="1" thickBot="1" x14ac:dyDescent="0.3">
      <c r="A80" s="15" t="s">
        <v>96</v>
      </c>
      <c r="B80" s="727">
        <f t="shared" si="4"/>
        <v>0</v>
      </c>
      <c r="C80" s="727"/>
      <c r="D80" s="727"/>
      <c r="E80" s="727"/>
      <c r="F80" s="94"/>
      <c r="G80" s="16" t="s">
        <v>97</v>
      </c>
      <c r="H80" s="17"/>
      <c r="I80" s="18"/>
      <c r="J80" s="18"/>
      <c r="K80" s="18"/>
      <c r="L80" s="26"/>
      <c r="M80" s="120"/>
    </row>
    <row r="81" spans="1:13" ht="18" hidden="1" customHeight="1" thickBot="1" x14ac:dyDescent="0.3">
      <c r="A81" s="19" t="s">
        <v>98</v>
      </c>
      <c r="B81" s="727">
        <f t="shared" si="4"/>
        <v>0</v>
      </c>
      <c r="C81" s="727"/>
      <c r="D81" s="727"/>
      <c r="E81" s="727"/>
      <c r="F81" s="121"/>
      <c r="G81" s="20" t="s">
        <v>99</v>
      </c>
      <c r="H81" s="17"/>
      <c r="I81" s="17"/>
      <c r="J81" s="18"/>
      <c r="K81" s="18"/>
      <c r="L81" s="122">
        <f>L10</f>
        <v>0</v>
      </c>
      <c r="M81" s="118"/>
    </row>
    <row r="82" spans="1:13" ht="18" hidden="1" customHeight="1" thickBot="1" x14ac:dyDescent="0.3">
      <c r="A82" s="140" t="s">
        <v>213</v>
      </c>
      <c r="B82" s="22"/>
      <c r="C82" s="22"/>
      <c r="D82" s="22"/>
      <c r="E82" s="22"/>
      <c r="F82" s="23"/>
      <c r="G82" s="24" t="s">
        <v>101</v>
      </c>
      <c r="H82" s="25"/>
      <c r="I82" s="25"/>
      <c r="J82" s="26"/>
      <c r="K82" s="26"/>
      <c r="L82" s="123">
        <f>L11</f>
        <v>0</v>
      </c>
      <c r="M82" s="118"/>
    </row>
    <row r="83" spans="1:13" ht="18" hidden="1" customHeight="1" thickBot="1" x14ac:dyDescent="0.3">
      <c r="A83" s="139" t="s">
        <v>212</v>
      </c>
      <c r="B83" s="27"/>
      <c r="C83" s="28"/>
      <c r="D83" s="28"/>
      <c r="E83" s="28"/>
      <c r="F83" s="27"/>
      <c r="G83" s="23"/>
      <c r="H83" s="29"/>
      <c r="I83" s="30" t="s">
        <v>103</v>
      </c>
      <c r="J83" s="31"/>
      <c r="K83" s="32"/>
      <c r="L83" s="32"/>
      <c r="M83" s="138"/>
    </row>
    <row r="84" spans="1:13" ht="36" hidden="1" customHeight="1" thickTop="1" thickBot="1" x14ac:dyDescent="0.3">
      <c r="A84" s="35" t="s">
        <v>104</v>
      </c>
      <c r="B84" s="35" t="s">
        <v>105</v>
      </c>
      <c r="C84" s="36" t="s">
        <v>106</v>
      </c>
      <c r="D84" s="36" t="s">
        <v>107</v>
      </c>
      <c r="E84" s="36" t="s">
        <v>108</v>
      </c>
      <c r="F84" s="37" t="s">
        <v>109</v>
      </c>
      <c r="G84" s="38" t="s">
        <v>110</v>
      </c>
      <c r="H84" s="39" t="s">
        <v>111</v>
      </c>
      <c r="I84" s="40" t="s">
        <v>112</v>
      </c>
      <c r="J84" s="40"/>
      <c r="K84" s="736" t="s">
        <v>113</v>
      </c>
      <c r="L84" s="736"/>
      <c r="M84" s="737"/>
    </row>
    <row r="85" spans="1:13" ht="22.9" customHeight="1" x14ac:dyDescent="0.25">
      <c r="A85" s="72" t="s">
        <v>171</v>
      </c>
      <c r="B85" s="72"/>
      <c r="C85" s="73"/>
      <c r="D85" s="73"/>
      <c r="E85" s="73"/>
      <c r="F85" s="74"/>
      <c r="G85" s="75"/>
      <c r="H85" s="76"/>
      <c r="I85" s="77"/>
      <c r="J85" s="57"/>
      <c r="K85" s="744"/>
      <c r="L85" s="745"/>
      <c r="M85" s="746"/>
    </row>
    <row r="86" spans="1:13" ht="20.149999999999999" customHeight="1" x14ac:dyDescent="0.25">
      <c r="A86" s="51">
        <v>5901</v>
      </c>
      <c r="B86" s="52" t="s">
        <v>172</v>
      </c>
      <c r="C86" s="128"/>
      <c r="D86" s="53">
        <v>0</v>
      </c>
      <c r="E86" s="78"/>
      <c r="F86" s="78">
        <f t="shared" ref="F86:F111" si="5">+D86+E86</f>
        <v>0</v>
      </c>
      <c r="G86" s="78">
        <f t="shared" ref="G86:G111" si="6">+C86-F86</f>
        <v>0</v>
      </c>
      <c r="H86" s="79"/>
      <c r="I86" s="80"/>
      <c r="J86" s="57"/>
      <c r="K86" s="713"/>
      <c r="L86" s="714"/>
      <c r="M86" s="715"/>
    </row>
    <row r="87" spans="1:13" ht="20.149999999999999" customHeight="1" x14ac:dyDescent="0.25">
      <c r="A87" s="51">
        <v>5902</v>
      </c>
      <c r="B87" s="52" t="s">
        <v>173</v>
      </c>
      <c r="C87" s="128"/>
      <c r="D87" s="53">
        <v>0</v>
      </c>
      <c r="E87" s="78"/>
      <c r="F87" s="78">
        <f t="shared" si="5"/>
        <v>0</v>
      </c>
      <c r="G87" s="78">
        <f t="shared" si="6"/>
        <v>0</v>
      </c>
      <c r="H87" s="79"/>
      <c r="I87" s="80"/>
      <c r="J87" s="57"/>
      <c r="K87" s="713"/>
      <c r="L87" s="714"/>
      <c r="M87" s="715"/>
    </row>
    <row r="88" spans="1:13" ht="20.149999999999999" customHeight="1" x14ac:dyDescent="0.25">
      <c r="A88" s="51">
        <v>5903</v>
      </c>
      <c r="B88" s="52" t="s">
        <v>174</v>
      </c>
      <c r="C88" s="128"/>
      <c r="D88" s="53">
        <v>0</v>
      </c>
      <c r="E88" s="78"/>
      <c r="F88" s="78">
        <f t="shared" si="5"/>
        <v>0</v>
      </c>
      <c r="G88" s="78">
        <f t="shared" si="6"/>
        <v>0</v>
      </c>
      <c r="H88" s="79"/>
      <c r="I88" s="80"/>
      <c r="J88" s="57"/>
      <c r="K88" s="713"/>
      <c r="L88" s="714"/>
      <c r="M88" s="715"/>
    </row>
    <row r="89" spans="1:13" ht="20.149999999999999" customHeight="1" x14ac:dyDescent="0.25">
      <c r="A89" s="51">
        <v>5904</v>
      </c>
      <c r="B89" s="52" t="s">
        <v>175</v>
      </c>
      <c r="C89" s="128"/>
      <c r="D89" s="53">
        <v>0</v>
      </c>
      <c r="E89" s="78"/>
      <c r="F89" s="78">
        <f t="shared" si="5"/>
        <v>0</v>
      </c>
      <c r="G89" s="78">
        <f t="shared" si="6"/>
        <v>0</v>
      </c>
      <c r="H89" s="79"/>
      <c r="I89" s="80"/>
      <c r="J89" s="57"/>
      <c r="K89" s="713"/>
      <c r="L89" s="714"/>
      <c r="M89" s="715"/>
    </row>
    <row r="90" spans="1:13" ht="20.149999999999999" customHeight="1" x14ac:dyDescent="0.25">
      <c r="A90" s="51">
        <v>5906</v>
      </c>
      <c r="B90" s="52" t="s">
        <v>176</v>
      </c>
      <c r="C90" s="128"/>
      <c r="D90" s="53">
        <v>0</v>
      </c>
      <c r="E90" s="78"/>
      <c r="F90" s="78">
        <f t="shared" si="5"/>
        <v>0</v>
      </c>
      <c r="G90" s="78">
        <f t="shared" si="6"/>
        <v>0</v>
      </c>
      <c r="H90" s="79"/>
      <c r="I90" s="80"/>
      <c r="J90" s="57"/>
      <c r="K90" s="713"/>
      <c r="L90" s="714"/>
      <c r="M90" s="715"/>
    </row>
    <row r="91" spans="1:13" ht="20.149999999999999" customHeight="1" x14ac:dyDescent="0.25">
      <c r="A91" s="51">
        <v>5907</v>
      </c>
      <c r="B91" s="52" t="s">
        <v>177</v>
      </c>
      <c r="C91" s="128"/>
      <c r="D91" s="53">
        <v>0</v>
      </c>
      <c r="E91" s="78"/>
      <c r="F91" s="78">
        <f t="shared" si="5"/>
        <v>0</v>
      </c>
      <c r="G91" s="78">
        <f t="shared" si="6"/>
        <v>0</v>
      </c>
      <c r="H91" s="79"/>
      <c r="I91" s="80"/>
      <c r="J91" s="57"/>
      <c r="K91" s="713"/>
      <c r="L91" s="714"/>
      <c r="M91" s="715"/>
    </row>
    <row r="92" spans="1:13" ht="20.149999999999999" customHeight="1" x14ac:dyDescent="0.25">
      <c r="A92" s="51">
        <v>5908</v>
      </c>
      <c r="B92" s="52" t="s">
        <v>178</v>
      </c>
      <c r="C92" s="128"/>
      <c r="D92" s="53">
        <v>0</v>
      </c>
      <c r="E92" s="78"/>
      <c r="F92" s="78">
        <f t="shared" si="5"/>
        <v>0</v>
      </c>
      <c r="G92" s="78">
        <f t="shared" si="6"/>
        <v>0</v>
      </c>
      <c r="H92" s="79"/>
      <c r="I92" s="80"/>
      <c r="J92" s="57"/>
      <c r="K92" s="713"/>
      <c r="L92" s="714"/>
      <c r="M92" s="715"/>
    </row>
    <row r="93" spans="1:13" ht="20.149999999999999" customHeight="1" x14ac:dyDescent="0.25">
      <c r="A93" s="51">
        <v>5909</v>
      </c>
      <c r="B93" s="52" t="s">
        <v>179</v>
      </c>
      <c r="C93" s="128"/>
      <c r="D93" s="53">
        <v>0</v>
      </c>
      <c r="E93" s="78"/>
      <c r="F93" s="78">
        <f t="shared" si="5"/>
        <v>0</v>
      </c>
      <c r="G93" s="78">
        <f t="shared" si="6"/>
        <v>0</v>
      </c>
      <c r="H93" s="79"/>
      <c r="I93" s="80"/>
      <c r="J93" s="57"/>
      <c r="K93" s="713"/>
      <c r="L93" s="714"/>
      <c r="M93" s="715"/>
    </row>
    <row r="94" spans="1:13" ht="20.149999999999999" customHeight="1" x14ac:dyDescent="0.25">
      <c r="A94" s="51">
        <v>5910</v>
      </c>
      <c r="B94" s="52" t="s">
        <v>180</v>
      </c>
      <c r="C94" s="128"/>
      <c r="D94" s="53">
        <v>0</v>
      </c>
      <c r="E94" s="78"/>
      <c r="F94" s="78">
        <f t="shared" si="5"/>
        <v>0</v>
      </c>
      <c r="G94" s="78">
        <f t="shared" si="6"/>
        <v>0</v>
      </c>
      <c r="H94" s="79"/>
      <c r="I94" s="80"/>
      <c r="J94" s="57"/>
      <c r="K94" s="713"/>
      <c r="L94" s="714"/>
      <c r="M94" s="715"/>
    </row>
    <row r="95" spans="1:13" ht="20.149999999999999" customHeight="1" x14ac:dyDescent="0.25">
      <c r="A95" s="51">
        <v>5911</v>
      </c>
      <c r="B95" s="52" t="s">
        <v>181</v>
      </c>
      <c r="C95" s="128"/>
      <c r="D95" s="53">
        <v>0</v>
      </c>
      <c r="E95" s="78"/>
      <c r="F95" s="78">
        <f t="shared" si="5"/>
        <v>0</v>
      </c>
      <c r="G95" s="78">
        <f t="shared" si="6"/>
        <v>0</v>
      </c>
      <c r="H95" s="79"/>
      <c r="I95" s="80"/>
      <c r="J95" s="57"/>
      <c r="K95" s="713"/>
      <c r="L95" s="714"/>
      <c r="M95" s="715"/>
    </row>
    <row r="96" spans="1:13" ht="20.149999999999999" customHeight="1" x14ac:dyDescent="0.25">
      <c r="A96" s="51">
        <v>5912</v>
      </c>
      <c r="B96" s="52" t="s">
        <v>182</v>
      </c>
      <c r="C96" s="128"/>
      <c r="D96" s="53">
        <v>0</v>
      </c>
      <c r="E96" s="78"/>
      <c r="F96" s="78">
        <f t="shared" si="5"/>
        <v>0</v>
      </c>
      <c r="G96" s="78">
        <f t="shared" si="6"/>
        <v>0</v>
      </c>
      <c r="H96" s="79"/>
      <c r="I96" s="80"/>
      <c r="J96" s="57"/>
      <c r="K96" s="713"/>
      <c r="L96" s="714"/>
      <c r="M96" s="715"/>
    </row>
    <row r="97" spans="1:13" ht="20.149999999999999" customHeight="1" x14ac:dyDescent="0.25">
      <c r="A97" s="51">
        <v>5913</v>
      </c>
      <c r="B97" s="52" t="s">
        <v>183</v>
      </c>
      <c r="C97" s="128"/>
      <c r="D97" s="53">
        <v>0</v>
      </c>
      <c r="E97" s="78"/>
      <c r="F97" s="78">
        <f t="shared" si="5"/>
        <v>0</v>
      </c>
      <c r="G97" s="78">
        <f t="shared" si="6"/>
        <v>0</v>
      </c>
      <c r="H97" s="79"/>
      <c r="I97" s="80"/>
      <c r="J97" s="57"/>
      <c r="K97" s="713"/>
      <c r="L97" s="714"/>
      <c r="M97" s="715"/>
    </row>
    <row r="98" spans="1:13" ht="20.149999999999999" customHeight="1" x14ac:dyDescent="0.25">
      <c r="A98" s="51">
        <v>5914</v>
      </c>
      <c r="B98" s="52" t="s">
        <v>184</v>
      </c>
      <c r="C98" s="128"/>
      <c r="D98" s="53">
        <v>0</v>
      </c>
      <c r="E98" s="78"/>
      <c r="F98" s="78">
        <f t="shared" si="5"/>
        <v>0</v>
      </c>
      <c r="G98" s="78">
        <f t="shared" si="6"/>
        <v>0</v>
      </c>
      <c r="H98" s="79"/>
      <c r="I98" s="80"/>
      <c r="J98" s="57"/>
      <c r="K98" s="713"/>
      <c r="L98" s="714"/>
      <c r="M98" s="715"/>
    </row>
    <row r="99" spans="1:13" ht="20.149999999999999" customHeight="1" x14ac:dyDescent="0.25">
      <c r="A99" s="51">
        <v>5915</v>
      </c>
      <c r="B99" s="52" t="s">
        <v>185</v>
      </c>
      <c r="C99" s="128"/>
      <c r="D99" s="53">
        <v>0</v>
      </c>
      <c r="E99" s="78"/>
      <c r="F99" s="78">
        <f>+D99+E99</f>
        <v>0</v>
      </c>
      <c r="G99" s="78">
        <f>+C99-F99</f>
        <v>0</v>
      </c>
      <c r="H99" s="79"/>
      <c r="I99" s="80"/>
      <c r="J99" s="57"/>
      <c r="K99" s="713"/>
      <c r="L99" s="714"/>
      <c r="M99" s="715"/>
    </row>
    <row r="100" spans="1:13" ht="20.149999999999999" customHeight="1" x14ac:dyDescent="0.25">
      <c r="A100" s="51">
        <v>6001</v>
      </c>
      <c r="B100" s="52" t="s">
        <v>186</v>
      </c>
      <c r="C100" s="128"/>
      <c r="D100" s="53">
        <v>0</v>
      </c>
      <c r="E100" s="78"/>
      <c r="F100" s="78">
        <f t="shared" si="5"/>
        <v>0</v>
      </c>
      <c r="G100" s="78">
        <f t="shared" si="6"/>
        <v>0</v>
      </c>
      <c r="H100" s="79"/>
      <c r="I100" s="80"/>
      <c r="J100" s="57"/>
      <c r="K100" s="713"/>
      <c r="L100" s="714"/>
      <c r="M100" s="715"/>
    </row>
    <row r="101" spans="1:13" ht="20.149999999999999" customHeight="1" x14ac:dyDescent="0.25">
      <c r="A101" s="51">
        <v>6002</v>
      </c>
      <c r="B101" s="52" t="s">
        <v>187</v>
      </c>
      <c r="C101" s="128"/>
      <c r="D101" s="53">
        <v>0</v>
      </c>
      <c r="E101" s="78"/>
      <c r="F101" s="78">
        <f t="shared" si="5"/>
        <v>0</v>
      </c>
      <c r="G101" s="78">
        <f t="shared" si="6"/>
        <v>0</v>
      </c>
      <c r="H101" s="79"/>
      <c r="I101" s="80"/>
      <c r="J101" s="57"/>
      <c r="K101" s="713"/>
      <c r="L101" s="714"/>
      <c r="M101" s="715"/>
    </row>
    <row r="102" spans="1:13" ht="20.149999999999999" customHeight="1" x14ac:dyDescent="0.25">
      <c r="A102" s="51">
        <v>6003</v>
      </c>
      <c r="B102" s="52" t="s">
        <v>188</v>
      </c>
      <c r="C102" s="128"/>
      <c r="D102" s="53">
        <v>0</v>
      </c>
      <c r="E102" s="78"/>
      <c r="F102" s="78">
        <f t="shared" si="5"/>
        <v>0</v>
      </c>
      <c r="G102" s="78">
        <f t="shared" si="6"/>
        <v>0</v>
      </c>
      <c r="H102" s="79"/>
      <c r="I102" s="80"/>
      <c r="J102" s="57"/>
      <c r="K102" s="713"/>
      <c r="L102" s="714"/>
      <c r="M102" s="715"/>
    </row>
    <row r="103" spans="1:13" ht="20.149999999999999" customHeight="1" x14ac:dyDescent="0.25">
      <c r="A103" s="51">
        <v>6004</v>
      </c>
      <c r="B103" s="52" t="s">
        <v>189</v>
      </c>
      <c r="C103" s="128"/>
      <c r="D103" s="53">
        <v>0</v>
      </c>
      <c r="E103" s="78"/>
      <c r="F103" s="78">
        <f t="shared" si="5"/>
        <v>0</v>
      </c>
      <c r="G103" s="78">
        <f t="shared" si="6"/>
        <v>0</v>
      </c>
      <c r="H103" s="79"/>
      <c r="I103" s="80"/>
      <c r="J103" s="57"/>
      <c r="K103" s="713"/>
      <c r="L103" s="714"/>
      <c r="M103" s="715"/>
    </row>
    <row r="104" spans="1:13" ht="20.149999999999999" customHeight="1" x14ac:dyDescent="0.25">
      <c r="A104" s="51">
        <v>6005</v>
      </c>
      <c r="B104" s="52" t="s">
        <v>190</v>
      </c>
      <c r="C104" s="128"/>
      <c r="D104" s="53">
        <v>0</v>
      </c>
      <c r="E104" s="78"/>
      <c r="F104" s="78">
        <f t="shared" si="5"/>
        <v>0</v>
      </c>
      <c r="G104" s="78">
        <f t="shared" si="6"/>
        <v>0</v>
      </c>
      <c r="H104" s="79"/>
      <c r="I104" s="80"/>
      <c r="J104" s="57"/>
      <c r="K104" s="713"/>
      <c r="L104" s="714"/>
      <c r="M104" s="715"/>
    </row>
    <row r="105" spans="1:13" ht="20.149999999999999" customHeight="1" x14ac:dyDescent="0.25">
      <c r="A105" s="51">
        <v>6006</v>
      </c>
      <c r="B105" s="52" t="s">
        <v>191</v>
      </c>
      <c r="C105" s="128"/>
      <c r="D105" s="53">
        <v>0</v>
      </c>
      <c r="E105" s="78"/>
      <c r="F105" s="78">
        <f t="shared" si="5"/>
        <v>0</v>
      </c>
      <c r="G105" s="78">
        <f t="shared" si="6"/>
        <v>0</v>
      </c>
      <c r="H105" s="79"/>
      <c r="I105" s="80"/>
      <c r="J105" s="57"/>
      <c r="K105" s="713"/>
      <c r="L105" s="714"/>
      <c r="M105" s="715"/>
    </row>
    <row r="106" spans="1:13" ht="20.149999999999999" customHeight="1" x14ac:dyDescent="0.25">
      <c r="A106" s="51">
        <v>6007</v>
      </c>
      <c r="B106" s="52" t="s">
        <v>192</v>
      </c>
      <c r="C106" s="128"/>
      <c r="D106" s="53">
        <v>0</v>
      </c>
      <c r="E106" s="78"/>
      <c r="F106" s="78">
        <f t="shared" si="5"/>
        <v>0</v>
      </c>
      <c r="G106" s="78">
        <f t="shared" si="6"/>
        <v>0</v>
      </c>
      <c r="H106" s="79"/>
      <c r="I106" s="80"/>
      <c r="J106" s="57"/>
      <c r="K106" s="713"/>
      <c r="L106" s="714"/>
      <c r="M106" s="715"/>
    </row>
    <row r="107" spans="1:13" ht="20.149999999999999" customHeight="1" x14ac:dyDescent="0.25">
      <c r="A107" s="51">
        <v>6008</v>
      </c>
      <c r="B107" s="52" t="s">
        <v>193</v>
      </c>
      <c r="C107" s="128"/>
      <c r="D107" s="53">
        <v>0</v>
      </c>
      <c r="E107" s="78"/>
      <c r="F107" s="78">
        <f t="shared" si="5"/>
        <v>0</v>
      </c>
      <c r="G107" s="78">
        <f t="shared" si="6"/>
        <v>0</v>
      </c>
      <c r="H107" s="79"/>
      <c r="I107" s="80"/>
      <c r="J107" s="57"/>
      <c r="K107" s="713"/>
      <c r="L107" s="714"/>
      <c r="M107" s="715"/>
    </row>
    <row r="108" spans="1:13" ht="20.149999999999999" customHeight="1" x14ac:dyDescent="0.25">
      <c r="A108" s="51">
        <v>6310</v>
      </c>
      <c r="B108" s="52" t="s">
        <v>194</v>
      </c>
      <c r="C108" s="128"/>
      <c r="D108" s="53">
        <v>0</v>
      </c>
      <c r="E108" s="78"/>
      <c r="F108" s="78">
        <f t="shared" si="5"/>
        <v>0</v>
      </c>
      <c r="G108" s="78">
        <f t="shared" si="6"/>
        <v>0</v>
      </c>
      <c r="H108" s="79"/>
      <c r="I108" s="80"/>
      <c r="J108" s="57"/>
      <c r="K108" s="713"/>
      <c r="L108" s="714"/>
      <c r="M108" s="715"/>
    </row>
    <row r="109" spans="1:13" ht="20.149999999999999" customHeight="1" x14ac:dyDescent="0.25">
      <c r="A109" s="51">
        <v>6320</v>
      </c>
      <c r="B109" s="52" t="s">
        <v>195</v>
      </c>
      <c r="C109" s="128"/>
      <c r="D109" s="53">
        <v>0</v>
      </c>
      <c r="E109" s="78"/>
      <c r="F109" s="78">
        <f t="shared" si="5"/>
        <v>0</v>
      </c>
      <c r="G109" s="78">
        <f t="shared" si="6"/>
        <v>0</v>
      </c>
      <c r="H109" s="79"/>
      <c r="I109" s="80"/>
      <c r="J109" s="57"/>
      <c r="K109" s="713"/>
      <c r="L109" s="714"/>
      <c r="M109" s="715"/>
    </row>
    <row r="110" spans="1:13" ht="20.149999999999999" customHeight="1" x14ac:dyDescent="0.25">
      <c r="A110" s="51">
        <v>6330</v>
      </c>
      <c r="B110" s="52" t="s">
        <v>196</v>
      </c>
      <c r="C110" s="128"/>
      <c r="D110" s="53">
        <v>0</v>
      </c>
      <c r="E110" s="78"/>
      <c r="F110" s="78">
        <f t="shared" si="5"/>
        <v>0</v>
      </c>
      <c r="G110" s="78">
        <f t="shared" si="6"/>
        <v>0</v>
      </c>
      <c r="H110" s="79"/>
      <c r="I110" s="80"/>
      <c r="J110" s="57"/>
      <c r="K110" s="713"/>
      <c r="L110" s="714"/>
      <c r="M110" s="715"/>
    </row>
    <row r="111" spans="1:13" ht="20.149999999999999" customHeight="1" x14ac:dyDescent="0.25">
      <c r="A111" s="51">
        <v>6399</v>
      </c>
      <c r="B111" s="52" t="s">
        <v>197</v>
      </c>
      <c r="C111" s="128"/>
      <c r="D111" s="53">
        <v>0</v>
      </c>
      <c r="E111" s="78"/>
      <c r="F111" s="78">
        <f t="shared" si="5"/>
        <v>0</v>
      </c>
      <c r="G111" s="78">
        <f t="shared" si="6"/>
        <v>0</v>
      </c>
      <c r="H111" s="79"/>
      <c r="I111" s="80"/>
      <c r="J111" s="57"/>
      <c r="K111" s="713"/>
      <c r="L111" s="714"/>
      <c r="M111" s="715"/>
    </row>
    <row r="112" spans="1:13" ht="20.149999999999999" customHeight="1" x14ac:dyDescent="0.25">
      <c r="A112" s="68" t="s">
        <v>198</v>
      </c>
      <c r="B112" s="69"/>
      <c r="C112" s="81">
        <f>SUM(C86:C111)</f>
        <v>0</v>
      </c>
      <c r="D112" s="81">
        <f>SUM(D86:D111)</f>
        <v>0</v>
      </c>
      <c r="E112" s="81">
        <f>SUM(E86:E111)</f>
        <v>0</v>
      </c>
      <c r="F112" s="81">
        <f>SUM(F86:F111)</f>
        <v>0</v>
      </c>
      <c r="G112" s="82">
        <f>SUM(G86:G111)</f>
        <v>0</v>
      </c>
      <c r="H112" s="79"/>
      <c r="I112" s="80"/>
      <c r="J112" s="57"/>
      <c r="K112" s="713"/>
      <c r="L112" s="714"/>
      <c r="M112" s="715"/>
    </row>
    <row r="113" spans="1:13" ht="33.75" customHeight="1" thickBot="1" x14ac:dyDescent="0.3">
      <c r="A113" s="83" t="s">
        <v>199</v>
      </c>
      <c r="B113" s="84"/>
      <c r="C113" s="85">
        <f>SUM(C112,C70)</f>
        <v>0</v>
      </c>
      <c r="D113" s="86">
        <f>SUM(D112,D70)</f>
        <v>0</v>
      </c>
      <c r="E113" s="85">
        <f>SUM(E112,E70)</f>
        <v>0</v>
      </c>
      <c r="F113" s="85">
        <f>SUM(F112,F70)</f>
        <v>0</v>
      </c>
      <c r="G113" s="87">
        <f>SUM(G112,G70)</f>
        <v>0</v>
      </c>
      <c r="H113" s="88"/>
      <c r="I113" s="89"/>
      <c r="J113" s="90"/>
      <c r="K113" s="724"/>
      <c r="L113" s="725"/>
      <c r="M113" s="726"/>
    </row>
    <row r="114" spans="1:13" ht="13.5" thickBot="1" x14ac:dyDescent="0.3">
      <c r="A114" s="91" t="s">
        <v>200</v>
      </c>
      <c r="B114" s="92"/>
      <c r="C114" s="93"/>
      <c r="D114" s="26"/>
      <c r="E114" s="26"/>
      <c r="F114" s="94"/>
      <c r="G114" s="94"/>
      <c r="H114" s="26"/>
      <c r="I114" s="26"/>
      <c r="J114" s="95"/>
      <c r="K114" s="721" t="s">
        <v>201</v>
      </c>
      <c r="L114" s="722"/>
      <c r="M114" s="723"/>
    </row>
    <row r="115" spans="1:13" ht="14.25" customHeight="1" x14ac:dyDescent="0.25">
      <c r="A115" s="96"/>
      <c r="B115" s="93"/>
      <c r="C115" s="93"/>
      <c r="D115" s="26"/>
      <c r="E115" s="26"/>
      <c r="F115" s="94"/>
      <c r="G115" s="94"/>
      <c r="H115" s="26"/>
      <c r="I115" s="26"/>
      <c r="J115" s="97">
        <v>1</v>
      </c>
      <c r="K115" s="135" t="s">
        <v>202</v>
      </c>
      <c r="L115" s="98"/>
      <c r="M115" s="99"/>
    </row>
    <row r="116" spans="1:13" ht="36" customHeight="1" x14ac:dyDescent="0.25">
      <c r="A116" s="718" t="s">
        <v>203</v>
      </c>
      <c r="B116" s="719"/>
      <c r="C116" s="719"/>
      <c r="D116" s="719"/>
      <c r="E116" s="719"/>
      <c r="F116" s="719"/>
      <c r="G116" s="719"/>
      <c r="H116" s="719"/>
      <c r="I116" s="720"/>
      <c r="J116" s="102">
        <v>2</v>
      </c>
      <c r="K116" s="135" t="s">
        <v>204</v>
      </c>
      <c r="L116" s="103"/>
      <c r="M116" s="104"/>
    </row>
    <row r="117" spans="1:13" ht="24.75" customHeight="1" x14ac:dyDescent="0.25">
      <c r="A117" s="718" t="s">
        <v>205</v>
      </c>
      <c r="B117" s="719"/>
      <c r="C117" s="719"/>
      <c r="D117" s="719"/>
      <c r="E117" s="719"/>
      <c r="F117" s="719"/>
      <c r="G117" s="719"/>
      <c r="H117" s="719"/>
      <c r="I117" s="720"/>
      <c r="J117" s="105">
        <v>3</v>
      </c>
      <c r="K117" s="135" t="s">
        <v>206</v>
      </c>
      <c r="L117" s="98"/>
      <c r="M117" s="99"/>
    </row>
    <row r="118" spans="1:13" ht="11.25" customHeight="1" x14ac:dyDescent="0.25">
      <c r="A118" s="100"/>
      <c r="B118" s="101"/>
      <c r="C118" s="106"/>
      <c r="D118" s="106"/>
      <c r="E118" s="106"/>
      <c r="F118" s="106"/>
      <c r="G118" s="106"/>
      <c r="H118" s="106"/>
      <c r="I118" s="106"/>
      <c r="J118" s="105"/>
      <c r="K118" s="135"/>
      <c r="L118" s="98"/>
      <c r="M118" s="99"/>
    </row>
    <row r="119" spans="1:13" ht="17.25" customHeight="1" x14ac:dyDescent="0.25">
      <c r="A119" s="100"/>
      <c r="B119" s="101"/>
      <c r="C119" s="106"/>
      <c r="D119" s="106"/>
      <c r="E119" s="106"/>
      <c r="F119" s="106"/>
      <c r="G119" s="106"/>
      <c r="H119" s="106"/>
      <c r="I119" s="106"/>
      <c r="J119" s="105"/>
      <c r="K119" s="135"/>
      <c r="L119" s="98"/>
      <c r="M119" s="99"/>
    </row>
    <row r="120" spans="1:13" ht="18.75" customHeight="1" x14ac:dyDescent="0.25">
      <c r="A120" s="96" t="s">
        <v>207</v>
      </c>
      <c r="B120" s="93"/>
      <c r="C120" s="26"/>
      <c r="D120" s="26"/>
      <c r="E120" s="26"/>
      <c r="F120" s="137" t="s">
        <v>208</v>
      </c>
      <c r="G120" s="107"/>
      <c r="H120" s="18"/>
      <c r="I120" s="18"/>
      <c r="J120" s="97">
        <v>4</v>
      </c>
      <c r="K120" s="135" t="s">
        <v>209</v>
      </c>
      <c r="L120" s="98"/>
      <c r="M120" s="99"/>
    </row>
    <row r="121" spans="1:13" ht="18.75" customHeight="1" x14ac:dyDescent="0.25">
      <c r="A121" s="96"/>
      <c r="B121" s="93"/>
      <c r="C121" s="26"/>
      <c r="D121" s="26"/>
      <c r="E121" s="26"/>
      <c r="F121" s="136"/>
      <c r="G121" s="94"/>
      <c r="H121" s="26"/>
      <c r="I121" s="26"/>
      <c r="J121" s="97"/>
      <c r="K121" s="135"/>
      <c r="L121" s="98"/>
      <c r="M121" s="99"/>
    </row>
    <row r="122" spans="1:13" ht="18.75" customHeight="1" x14ac:dyDescent="0.25">
      <c r="A122" s="96"/>
      <c r="B122" s="93"/>
      <c r="C122" s="26"/>
      <c r="D122" s="26"/>
      <c r="E122" s="26"/>
      <c r="F122" s="136"/>
      <c r="G122" s="94"/>
      <c r="H122" s="26"/>
      <c r="I122" s="26"/>
      <c r="J122" s="97"/>
      <c r="K122" s="135"/>
      <c r="L122" s="98"/>
      <c r="M122" s="99"/>
    </row>
    <row r="123" spans="1:13" ht="18" customHeight="1" x14ac:dyDescent="0.25">
      <c r="A123" s="96" t="s">
        <v>210</v>
      </c>
      <c r="B123" s="93"/>
      <c r="C123" s="26"/>
      <c r="D123" s="26"/>
      <c r="E123" s="26"/>
      <c r="F123" s="94"/>
      <c r="G123" s="94"/>
      <c r="H123" s="26"/>
      <c r="I123" s="26"/>
      <c r="J123" s="97">
        <v>5</v>
      </c>
      <c r="K123" s="135" t="s">
        <v>211</v>
      </c>
      <c r="L123" s="98"/>
      <c r="M123" s="99"/>
    </row>
    <row r="124" spans="1:13" ht="18" customHeight="1" x14ac:dyDescent="0.25">
      <c r="A124" s="96"/>
      <c r="B124" s="93"/>
      <c r="C124" s="26"/>
      <c r="D124" s="26"/>
      <c r="E124" s="26"/>
      <c r="F124" s="94"/>
      <c r="G124" s="94"/>
      <c r="H124" s="26"/>
      <c r="I124" s="26"/>
      <c r="J124" s="97"/>
      <c r="K124" s="135"/>
      <c r="L124" s="98"/>
      <c r="M124" s="99"/>
    </row>
    <row r="125" spans="1:13" ht="13" thickBot="1" x14ac:dyDescent="0.3">
      <c r="A125" s="716"/>
      <c r="B125" s="717"/>
      <c r="C125" s="717"/>
      <c r="D125" s="717"/>
      <c r="E125" s="18"/>
      <c r="F125" s="107"/>
      <c r="G125" s="108"/>
      <c r="H125" s="108"/>
      <c r="I125" s="108"/>
      <c r="J125" s="109"/>
      <c r="K125" s="110"/>
      <c r="L125" s="110"/>
      <c r="M125" s="111"/>
    </row>
    <row r="126" spans="1:13" x14ac:dyDescent="0.25">
      <c r="A126" s="129"/>
      <c r="B126" s="129"/>
      <c r="C126" s="129"/>
      <c r="D126" s="129"/>
      <c r="E126" s="129"/>
      <c r="F126" s="130"/>
      <c r="G126" s="130"/>
      <c r="H126" s="129"/>
      <c r="I126" s="129"/>
      <c r="J126" s="129"/>
      <c r="K126" s="129"/>
      <c r="L126" s="129"/>
      <c r="M126" s="129"/>
    </row>
  </sheetData>
  <sheetProtection password="DDB0" sheet="1" formatColumns="0" formatRows="0" selectLockedCells="1"/>
  <mergeCells count="54">
    <mergeCell ref="K105:M105"/>
    <mergeCell ref="K106:M106"/>
    <mergeCell ref="K107:M107"/>
    <mergeCell ref="K108:M108"/>
    <mergeCell ref="K109:M109"/>
    <mergeCell ref="K110:M110"/>
    <mergeCell ref="K93:M93"/>
    <mergeCell ref="K94:M94"/>
    <mergeCell ref="K95:M95"/>
    <mergeCell ref="K96:M96"/>
    <mergeCell ref="K98:M98"/>
    <mergeCell ref="K100:M100"/>
    <mergeCell ref="K97:M97"/>
    <mergeCell ref="K99:M99"/>
    <mergeCell ref="K70:M70"/>
    <mergeCell ref="K85:M85"/>
    <mergeCell ref="K86:M86"/>
    <mergeCell ref="K87:M87"/>
    <mergeCell ref="K88:M88"/>
    <mergeCell ref="K103:M103"/>
    <mergeCell ref="K89:M89"/>
    <mergeCell ref="K90:M90"/>
    <mergeCell ref="K91:M91"/>
    <mergeCell ref="K92:M92"/>
    <mergeCell ref="K17:M17"/>
    <mergeCell ref="K21:M21"/>
    <mergeCell ref="K22:M22"/>
    <mergeCell ref="K84:M84"/>
    <mergeCell ref="K19:M19"/>
    <mergeCell ref="K18:M18"/>
    <mergeCell ref="A73:M73"/>
    <mergeCell ref="A74:M74"/>
    <mergeCell ref="B77:E77"/>
    <mergeCell ref="B80:E80"/>
    <mergeCell ref="K20:M20"/>
    <mergeCell ref="B76:E76"/>
    <mergeCell ref="B81:E81"/>
    <mergeCell ref="B78:E78"/>
    <mergeCell ref="B79:E79"/>
    <mergeCell ref="A2:M2"/>
    <mergeCell ref="A3:M3"/>
    <mergeCell ref="K13:M13"/>
    <mergeCell ref="K15:M15"/>
    <mergeCell ref="K16:M16"/>
    <mergeCell ref="K101:M101"/>
    <mergeCell ref="K102:M102"/>
    <mergeCell ref="A125:D125"/>
    <mergeCell ref="K104:M104"/>
    <mergeCell ref="A116:I116"/>
    <mergeCell ref="A117:I117"/>
    <mergeCell ref="K114:M114"/>
    <mergeCell ref="K112:M112"/>
    <mergeCell ref="K113:M113"/>
    <mergeCell ref="K111:M111"/>
  </mergeCells>
  <printOptions horizontalCentered="1"/>
  <pageMargins left="0" right="0" top="0.25" bottom="0" header="0" footer="0"/>
  <pageSetup scale="60" fitToHeight="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32"/>
  <sheetViews>
    <sheetView workbookViewId="0">
      <selection activeCell="A32" sqref="A32:G32"/>
    </sheetView>
  </sheetViews>
  <sheetFormatPr defaultColWidth="9.08984375" defaultRowHeight="14.5" x14ac:dyDescent="0.35"/>
  <cols>
    <col min="1" max="3" width="9.08984375" style="5"/>
    <col min="4" max="4" width="16.81640625" style="5" customWidth="1"/>
    <col min="5" max="5" width="18.6328125" style="5" customWidth="1"/>
    <col min="6" max="6" width="16.7265625" style="5" customWidth="1"/>
    <col min="7" max="7" width="15.81640625" style="5" customWidth="1"/>
    <col min="8" max="16384" width="9.08984375" style="5"/>
  </cols>
  <sheetData>
    <row r="4" spans="1:7" x14ac:dyDescent="0.35">
      <c r="A4" s="209"/>
      <c r="G4" s="5" t="s">
        <v>20</v>
      </c>
    </row>
    <row r="5" spans="1:7" x14ac:dyDescent="0.35">
      <c r="A5" s="516" t="s">
        <v>17</v>
      </c>
      <c r="B5" s="516"/>
      <c r="C5" s="516"/>
      <c r="D5" s="516"/>
      <c r="E5" s="516"/>
      <c r="F5" s="516"/>
      <c r="G5" s="516"/>
    </row>
    <row r="6" spans="1:7" x14ac:dyDescent="0.35">
      <c r="A6" s="516" t="s">
        <v>305</v>
      </c>
      <c r="B6" s="516"/>
      <c r="C6" s="516"/>
      <c r="D6" s="516"/>
      <c r="E6" s="516"/>
      <c r="F6" s="516"/>
      <c r="G6" s="516"/>
    </row>
    <row r="7" spans="1:7" x14ac:dyDescent="0.35">
      <c r="A7" s="516" t="s">
        <v>304</v>
      </c>
      <c r="B7" s="516"/>
      <c r="C7" s="516"/>
      <c r="D7" s="516"/>
      <c r="E7" s="516"/>
      <c r="F7" s="516"/>
      <c r="G7" s="516"/>
    </row>
    <row r="8" spans="1:7" x14ac:dyDescent="0.35">
      <c r="A8" s="516" t="s">
        <v>306</v>
      </c>
      <c r="B8" s="516"/>
      <c r="C8" s="516"/>
      <c r="D8" s="516"/>
      <c r="E8" s="516"/>
      <c r="F8" s="516"/>
      <c r="G8" s="516"/>
    </row>
    <row r="9" spans="1:7" x14ac:dyDescent="0.35">
      <c r="A9" s="210"/>
      <c r="B9" s="210"/>
      <c r="C9" s="210"/>
      <c r="D9" s="210"/>
      <c r="E9" s="210"/>
      <c r="F9" s="210"/>
      <c r="G9" s="210"/>
    </row>
    <row r="10" spans="1:7" ht="20.149999999999999" customHeight="1" x14ac:dyDescent="0.35">
      <c r="A10" s="211" t="s">
        <v>307</v>
      </c>
      <c r="B10" s="211"/>
      <c r="C10" s="517"/>
      <c r="D10" s="517"/>
      <c r="E10" s="212" t="s">
        <v>73</v>
      </c>
      <c r="F10" s="517"/>
      <c r="G10" s="517"/>
    </row>
    <row r="11" spans="1:7" ht="20.149999999999999" customHeight="1" x14ac:dyDescent="0.35">
      <c r="A11" s="213" t="s">
        <v>21</v>
      </c>
      <c r="B11" s="213"/>
      <c r="C11" s="518"/>
      <c r="D11" s="518"/>
      <c r="E11" s="212" t="s">
        <v>74</v>
      </c>
      <c r="F11" s="519" t="s">
        <v>356</v>
      </c>
      <c r="G11" s="519"/>
    </row>
    <row r="12" spans="1:7" ht="20.149999999999999" customHeight="1" x14ac:dyDescent="0.35">
      <c r="A12" s="213" t="s">
        <v>23</v>
      </c>
      <c r="B12" s="213"/>
      <c r="C12" s="518" t="s">
        <v>302</v>
      </c>
      <c r="D12" s="518"/>
      <c r="E12" s="212" t="s">
        <v>308</v>
      </c>
      <c r="F12" s="523"/>
      <c r="G12" s="518"/>
    </row>
    <row r="13" spans="1:7" ht="20.149999999999999" customHeight="1" x14ac:dyDescent="0.35">
      <c r="A13" s="213" t="s">
        <v>22</v>
      </c>
      <c r="B13" s="213"/>
      <c r="C13" s="518" t="s">
        <v>280</v>
      </c>
      <c r="D13" s="518"/>
      <c r="E13" s="212" t="s">
        <v>76</v>
      </c>
      <c r="F13" s="524"/>
      <c r="G13" s="524"/>
    </row>
    <row r="14" spans="1:7" ht="20.149999999999999" customHeight="1" x14ac:dyDescent="0.35">
      <c r="A14" s="214"/>
      <c r="B14" s="215"/>
      <c r="E14" s="210"/>
      <c r="F14" s="210"/>
      <c r="G14" s="210"/>
    </row>
    <row r="15" spans="1:7" ht="20.149999999999999" customHeight="1" x14ac:dyDescent="0.35">
      <c r="A15" s="210"/>
      <c r="D15" s="210"/>
      <c r="F15" s="210"/>
      <c r="G15" s="210"/>
    </row>
    <row r="16" spans="1:7" x14ac:dyDescent="0.35">
      <c r="A16" s="529" t="s">
        <v>26</v>
      </c>
      <c r="B16" s="530"/>
      <c r="C16" s="531"/>
      <c r="D16" s="216" t="s">
        <v>28</v>
      </c>
      <c r="E16" s="216" t="s">
        <v>30</v>
      </c>
      <c r="F16" s="216" t="s">
        <v>31</v>
      </c>
      <c r="G16" s="216" t="s">
        <v>32</v>
      </c>
    </row>
    <row r="17" spans="1:9" ht="23" x14ac:dyDescent="0.35">
      <c r="A17" s="532" t="s">
        <v>27</v>
      </c>
      <c r="B17" s="533"/>
      <c r="C17" s="534"/>
      <c r="D17" s="217" t="s">
        <v>24</v>
      </c>
      <c r="E17" s="217" t="s">
        <v>25</v>
      </c>
      <c r="F17" s="217" t="s">
        <v>303</v>
      </c>
      <c r="G17" s="217" t="s">
        <v>309</v>
      </c>
    </row>
    <row r="18" spans="1:9" ht="24" customHeight="1" x14ac:dyDescent="0.35">
      <c r="A18" s="535" t="s">
        <v>250</v>
      </c>
      <c r="B18" s="536"/>
      <c r="C18" s="537"/>
      <c r="D18" s="218">
        <f>+SUM('Budget Summary Form 1A'!D15:D23)</f>
        <v>0</v>
      </c>
      <c r="E18" s="218">
        <f>+D18-F18</f>
        <v>0</v>
      </c>
      <c r="F18" s="218">
        <f>+SUM('Budget Summary Form 1A'!F15:F23)</f>
        <v>0</v>
      </c>
      <c r="G18" s="219" t="str">
        <f>IF(ISERROR(F18/D18),"0%",F18/D18)</f>
        <v>0%</v>
      </c>
    </row>
    <row r="19" spans="1:9" ht="28.5" customHeight="1" x14ac:dyDescent="0.35">
      <c r="A19" s="520" t="s">
        <v>251</v>
      </c>
      <c r="B19" s="521"/>
      <c r="C19" s="522"/>
      <c r="D19" s="218">
        <f>+SUM('Budget Summary Form 1A'!D24:D25)</f>
        <v>0</v>
      </c>
      <c r="E19" s="218">
        <f>+D19-F19</f>
        <v>0</v>
      </c>
      <c r="F19" s="218">
        <f>+SUM('Budget Summary Form 1A'!F24:F25)</f>
        <v>0</v>
      </c>
      <c r="G19" s="219" t="str">
        <f>IF(ISERROR(F19/D19),"0%",F19/D19)</f>
        <v>0%</v>
      </c>
    </row>
    <row r="20" spans="1:9" ht="21.75" customHeight="1" x14ac:dyDescent="0.35">
      <c r="A20" s="538" t="s">
        <v>247</v>
      </c>
      <c r="B20" s="539"/>
      <c r="C20" s="540"/>
      <c r="D20" s="218">
        <f>+SUM('Non-Personnel Form 3'!C23:C30)</f>
        <v>0</v>
      </c>
      <c r="E20" s="218">
        <f>+D20-F20</f>
        <v>0</v>
      </c>
      <c r="F20" s="218">
        <f>+SUM('Budget Summary Form 1A'!F27:F33)</f>
        <v>0</v>
      </c>
      <c r="G20" s="219" t="str">
        <f>IF(ISERROR(F20/D20),"0%",F20/D20)</f>
        <v>0%</v>
      </c>
    </row>
    <row r="21" spans="1:9" ht="23.25" customHeight="1" x14ac:dyDescent="0.35">
      <c r="A21" s="525" t="s">
        <v>44</v>
      </c>
      <c r="B21" s="526"/>
      <c r="C21" s="527"/>
      <c r="D21" s="221">
        <f>SUM(D18:D20)</f>
        <v>0</v>
      </c>
      <c r="E21" s="221">
        <f>SUM(E18:E20)</f>
        <v>0</v>
      </c>
      <c r="F21" s="221">
        <f>SUM(F18:F20)</f>
        <v>0</v>
      </c>
      <c r="G21" s="219" t="str">
        <f>IF(ISERROR(F21/D21),"0%",F21/D21)</f>
        <v>0%</v>
      </c>
    </row>
    <row r="22" spans="1:9" ht="6.75" customHeight="1" x14ac:dyDescent="0.35">
      <c r="A22" s="528"/>
      <c r="B22" s="528"/>
      <c r="C22" s="528"/>
      <c r="D22" s="222"/>
      <c r="E22" s="222"/>
      <c r="F22" s="223"/>
      <c r="G22" s="224"/>
    </row>
    <row r="23" spans="1:9" ht="8.25" customHeight="1" x14ac:dyDescent="0.35">
      <c r="A23" s="267"/>
      <c r="B23" s="268"/>
      <c r="C23" s="268"/>
      <c r="D23" s="223"/>
      <c r="E23" s="223"/>
      <c r="F23" s="223"/>
      <c r="G23" s="269"/>
    </row>
    <row r="24" spans="1:9" ht="20.149999999999999" customHeight="1" x14ac:dyDescent="0.35">
      <c r="A24" s="270" t="s">
        <v>403</v>
      </c>
      <c r="B24" s="270"/>
      <c r="C24" s="270"/>
      <c r="D24" s="271"/>
      <c r="E24" s="272" t="s">
        <v>404</v>
      </c>
      <c r="F24" s="273"/>
      <c r="G24" s="273"/>
    </row>
    <row r="25" spans="1:9" ht="20.149999999999999" customHeight="1" x14ac:dyDescent="0.35">
      <c r="A25" s="274"/>
      <c r="B25" s="274"/>
      <c r="C25" s="274"/>
      <c r="D25" s="275"/>
      <c r="E25" s="276"/>
      <c r="F25" s="276"/>
      <c r="G25" s="276"/>
    </row>
    <row r="26" spans="1:9" ht="20.149999999999999" customHeight="1" x14ac:dyDescent="0.35">
      <c r="A26" s="341" t="s">
        <v>277</v>
      </c>
      <c r="B26" s="277"/>
      <c r="C26" s="278"/>
      <c r="D26" s="279"/>
      <c r="E26" s="341" t="s">
        <v>276</v>
      </c>
      <c r="F26" s="273"/>
      <c r="G26" s="280" t="s">
        <v>45</v>
      </c>
    </row>
    <row r="27" spans="1:9" ht="20.149999999999999" customHeight="1" x14ac:dyDescent="0.35">
      <c r="A27" s="338"/>
      <c r="B27" s="338"/>
      <c r="C27" s="338"/>
      <c r="D27" s="281"/>
      <c r="E27" s="276"/>
      <c r="F27" s="276"/>
      <c r="G27" s="276"/>
    </row>
    <row r="28" spans="1:9" ht="20.149999999999999" customHeight="1" x14ac:dyDescent="0.35">
      <c r="A28" s="270" t="s">
        <v>42</v>
      </c>
      <c r="B28" s="277"/>
      <c r="C28" s="277"/>
      <c r="D28" s="282"/>
      <c r="E28" s="272" t="s">
        <v>42</v>
      </c>
      <c r="F28" s="273"/>
      <c r="G28" s="273"/>
    </row>
    <row r="29" spans="1:9" ht="20.149999999999999" customHeight="1" x14ac:dyDescent="0.35">
      <c r="A29" s="338"/>
      <c r="B29" s="338"/>
      <c r="C29" s="338"/>
      <c r="D29" s="281"/>
      <c r="E29" s="276"/>
      <c r="F29" s="276"/>
      <c r="G29" s="276"/>
    </row>
    <row r="30" spans="1:9" ht="20.149999999999999" customHeight="1" x14ac:dyDescent="0.35">
      <c r="A30" s="270" t="s">
        <v>43</v>
      </c>
      <c r="B30" s="277"/>
      <c r="C30" s="277"/>
      <c r="D30" s="282"/>
      <c r="E30" s="272" t="s">
        <v>43</v>
      </c>
      <c r="F30" s="273"/>
      <c r="G30" s="273"/>
    </row>
    <row r="31" spans="1:9" ht="15" thickBot="1" x14ac:dyDescent="0.4"/>
    <row r="32" spans="1:9" ht="15" thickBot="1" x14ac:dyDescent="0.4">
      <c r="A32" s="513" t="s">
        <v>407</v>
      </c>
      <c r="B32" s="514"/>
      <c r="C32" s="514"/>
      <c r="D32" s="514"/>
      <c r="E32" s="514"/>
      <c r="F32" s="514"/>
      <c r="G32" s="515"/>
      <c r="H32" s="339"/>
      <c r="I32" s="339"/>
    </row>
  </sheetData>
  <mergeCells count="20">
    <mergeCell ref="A19:C19"/>
    <mergeCell ref="F12:G12"/>
    <mergeCell ref="C13:D13"/>
    <mergeCell ref="F13:G13"/>
    <mergeCell ref="A21:C21"/>
    <mergeCell ref="A22:C22"/>
    <mergeCell ref="A16:C16"/>
    <mergeCell ref="A17:C17"/>
    <mergeCell ref="A18:C18"/>
    <mergeCell ref="A20:C20"/>
    <mergeCell ref="A32:G32"/>
    <mergeCell ref="A5:G5"/>
    <mergeCell ref="A6:G6"/>
    <mergeCell ref="A7:G7"/>
    <mergeCell ref="A8:G8"/>
    <mergeCell ref="C10:D10"/>
    <mergeCell ref="F10:G10"/>
    <mergeCell ref="C11:D11"/>
    <mergeCell ref="F11:G11"/>
    <mergeCell ref="C12:D12"/>
  </mergeCells>
  <pageMargins left="1.2" right="0.2" top="0.25" bottom="0.2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7"/>
  <sheetViews>
    <sheetView zoomScaleNormal="100" workbookViewId="0">
      <selection activeCell="D48" sqref="D48"/>
    </sheetView>
  </sheetViews>
  <sheetFormatPr defaultColWidth="9.08984375" defaultRowHeight="14.5" x14ac:dyDescent="0.35"/>
  <cols>
    <col min="1" max="1" width="12.26953125" style="5" customWidth="1"/>
    <col min="2" max="2" width="3.81640625" style="5" customWidth="1"/>
    <col min="3" max="3" width="21.6328125" style="5" customWidth="1"/>
    <col min="4" max="4" width="16" style="5" customWidth="1"/>
    <col min="5" max="5" width="19.26953125" style="5" customWidth="1"/>
    <col min="6" max="6" width="16.36328125" style="5" customWidth="1"/>
    <col min="7" max="7" width="12.36328125" style="5" customWidth="1"/>
    <col min="8" max="8" width="14.36328125" style="439" hidden="1" customWidth="1"/>
    <col min="9" max="9" width="16.26953125" style="5" hidden="1" customWidth="1"/>
    <col min="10" max="10" width="10.08984375" style="5" customWidth="1"/>
    <col min="11" max="16384" width="9.08984375" style="5"/>
  </cols>
  <sheetData>
    <row r="1" spans="1:11" ht="21.5" customHeight="1" x14ac:dyDescent="0.35">
      <c r="B1" s="209"/>
      <c r="G1" s="5" t="s">
        <v>9</v>
      </c>
    </row>
    <row r="2" spans="1:11" x14ac:dyDescent="0.35">
      <c r="A2" s="516" t="s">
        <v>17</v>
      </c>
      <c r="B2" s="516"/>
      <c r="C2" s="516"/>
      <c r="D2" s="516"/>
      <c r="E2" s="516"/>
      <c r="F2" s="516"/>
      <c r="G2" s="516"/>
      <c r="H2" s="426"/>
    </row>
    <row r="3" spans="1:11" x14ac:dyDescent="0.35">
      <c r="A3" s="516" t="s">
        <v>305</v>
      </c>
      <c r="B3" s="516"/>
      <c r="C3" s="516"/>
      <c r="D3" s="516"/>
      <c r="E3" s="516"/>
      <c r="F3" s="516"/>
      <c r="G3" s="516"/>
      <c r="H3" s="426"/>
    </row>
    <row r="4" spans="1:11" x14ac:dyDescent="0.35">
      <c r="A4" s="516" t="s">
        <v>304</v>
      </c>
      <c r="B4" s="516"/>
      <c r="C4" s="516"/>
      <c r="D4" s="516"/>
      <c r="E4" s="516"/>
      <c r="F4" s="516"/>
      <c r="G4" s="516"/>
      <c r="H4" s="426"/>
    </row>
    <row r="5" spans="1:11" x14ac:dyDescent="0.35">
      <c r="A5" s="516" t="s">
        <v>306</v>
      </c>
      <c r="B5" s="516"/>
      <c r="C5" s="516"/>
      <c r="D5" s="516"/>
      <c r="E5" s="516"/>
      <c r="F5" s="516"/>
      <c r="G5" s="516"/>
      <c r="H5" s="426"/>
    </row>
    <row r="6" spans="1:11" ht="9.75" customHeight="1" x14ac:dyDescent="0.35">
      <c r="A6" s="210"/>
      <c r="B6" s="210"/>
      <c r="C6" s="210"/>
      <c r="D6" s="210"/>
      <c r="E6" s="210"/>
      <c r="F6" s="210"/>
      <c r="G6" s="210"/>
      <c r="H6" s="441"/>
    </row>
    <row r="7" spans="1:11" ht="25" customHeight="1" x14ac:dyDescent="0.35">
      <c r="A7" s="211" t="s">
        <v>310</v>
      </c>
      <c r="B7" s="211"/>
      <c r="C7" s="544">
        <f>+'Budget Summary Form 1'!C10</f>
        <v>0</v>
      </c>
      <c r="D7" s="544"/>
      <c r="E7" s="212" t="s">
        <v>73</v>
      </c>
      <c r="F7" s="546">
        <f>+'Budget Summary Form 1'!F10:G10</f>
        <v>0</v>
      </c>
      <c r="G7" s="546"/>
      <c r="H7" s="428"/>
    </row>
    <row r="8" spans="1:11" ht="25" customHeight="1" x14ac:dyDescent="0.35">
      <c r="A8" s="213" t="s">
        <v>21</v>
      </c>
      <c r="B8" s="213"/>
      <c r="C8" s="545">
        <f>+'Budget Summary Form 1'!C11:D11</f>
        <v>0</v>
      </c>
      <c r="D8" s="545"/>
      <c r="E8" s="212" t="s">
        <v>74</v>
      </c>
      <c r="F8" s="519" t="str">
        <f>+'Budget Summary Form 1'!F11:G11</f>
        <v>January 1, 2023 - December 31, 2023</v>
      </c>
      <c r="G8" s="519"/>
      <c r="H8" s="429"/>
    </row>
    <row r="9" spans="1:11" ht="25" customHeight="1" x14ac:dyDescent="0.35">
      <c r="A9" s="213" t="s">
        <v>23</v>
      </c>
      <c r="B9" s="213"/>
      <c r="C9" s="545" t="str">
        <f>+'Budget Summary Form 1'!C12:D12</f>
        <v>Opportunity Works</v>
      </c>
      <c r="D9" s="545"/>
      <c r="E9" s="212" t="s">
        <v>308</v>
      </c>
      <c r="F9" s="523">
        <f>+'Budget Summary Form 1'!F12:G12</f>
        <v>0</v>
      </c>
      <c r="G9" s="518"/>
      <c r="H9" s="428"/>
    </row>
    <row r="10" spans="1:11" ht="25" customHeight="1" x14ac:dyDescent="0.35">
      <c r="A10" s="213" t="s">
        <v>22</v>
      </c>
      <c r="B10" s="213"/>
      <c r="C10" s="545" t="str">
        <f>+'Budget Summary Form 1'!C13:D13</f>
        <v>N/A</v>
      </c>
      <c r="D10" s="545"/>
      <c r="E10" s="212" t="s">
        <v>76</v>
      </c>
      <c r="F10" s="518">
        <f>+'Budget Summary Form 1'!F13:G13</f>
        <v>0</v>
      </c>
      <c r="G10" s="518"/>
      <c r="H10" s="428"/>
    </row>
    <row r="11" spans="1:11" ht="18" customHeight="1" x14ac:dyDescent="0.35">
      <c r="A11" s="214"/>
      <c r="B11" s="215"/>
      <c r="E11" s="210"/>
      <c r="F11" s="210"/>
      <c r="G11" s="210"/>
      <c r="H11" s="441"/>
    </row>
    <row r="12" spans="1:11" ht="25" customHeight="1" x14ac:dyDescent="0.35">
      <c r="A12" s="210">
        <f>+'Budget Summary Form 1'!A15</f>
        <v>0</v>
      </c>
      <c r="D12" s="424"/>
      <c r="F12" s="210"/>
      <c r="G12" s="210"/>
      <c r="H12" s="441"/>
    </row>
    <row r="13" spans="1:11" x14ac:dyDescent="0.35">
      <c r="A13" s="550" t="s">
        <v>26</v>
      </c>
      <c r="B13" s="551"/>
      <c r="C13" s="551"/>
      <c r="D13" s="425" t="s">
        <v>28</v>
      </c>
      <c r="E13" s="425" t="s">
        <v>30</v>
      </c>
      <c r="F13" s="425" t="s">
        <v>31</v>
      </c>
      <c r="G13" s="425" t="s">
        <v>32</v>
      </c>
      <c r="H13" s="451" t="s">
        <v>51</v>
      </c>
      <c r="I13" s="451" t="s">
        <v>53</v>
      </c>
      <c r="K13" s="340"/>
    </row>
    <row r="14" spans="1:11" ht="35.5" customHeight="1" x14ac:dyDescent="0.35">
      <c r="A14" s="532" t="s">
        <v>27</v>
      </c>
      <c r="B14" s="533"/>
      <c r="C14" s="534"/>
      <c r="D14" s="217" t="s">
        <v>24</v>
      </c>
      <c r="E14" s="217" t="s">
        <v>25</v>
      </c>
      <c r="F14" s="217" t="s">
        <v>303</v>
      </c>
      <c r="G14" s="217" t="s">
        <v>309</v>
      </c>
      <c r="H14" s="463" t="s">
        <v>273</v>
      </c>
      <c r="I14" s="457" t="s">
        <v>267</v>
      </c>
      <c r="K14" s="341"/>
    </row>
    <row r="15" spans="1:11" ht="18" customHeight="1" x14ac:dyDescent="0.35">
      <c r="A15" s="547" t="s">
        <v>33</v>
      </c>
      <c r="B15" s="548"/>
      <c r="C15" s="549"/>
      <c r="D15" s="218">
        <f>+'Personnel Form 2'!F23</f>
        <v>0</v>
      </c>
      <c r="E15" s="218">
        <f>+D15-F15</f>
        <v>0</v>
      </c>
      <c r="F15" s="218">
        <f>+'Personnel Form 2'!G23</f>
        <v>0</v>
      </c>
      <c r="G15" s="219" t="str">
        <f>IF(ISERROR(F15/D15),"0%",F15/D15)</f>
        <v>0%</v>
      </c>
      <c r="H15" s="435">
        <f>'Personnel Form 2'!J23</f>
        <v>0</v>
      </c>
      <c r="I15" s="479">
        <f>+'Personnel Form 2'!K23</f>
        <v>0</v>
      </c>
    </row>
    <row r="16" spans="1:11" ht="18" customHeight="1" x14ac:dyDescent="0.35">
      <c r="A16" s="547" t="s">
        <v>34</v>
      </c>
      <c r="B16" s="548"/>
      <c r="C16" s="549"/>
      <c r="D16" s="218">
        <f>+'Personnel Form 2'!F32</f>
        <v>0</v>
      </c>
      <c r="E16" s="218">
        <f>+D16-F16</f>
        <v>0</v>
      </c>
      <c r="F16" s="218">
        <f>+'Personnel Form 2'!G32</f>
        <v>0</v>
      </c>
      <c r="G16" s="219" t="str">
        <f t="shared" ref="G16:G33" si="0">IF(ISERROR(F16/D16),"0%",F16/D16)</f>
        <v>0%</v>
      </c>
      <c r="H16" s="435">
        <f>'Personnel Form 2'!J33</f>
        <v>0</v>
      </c>
      <c r="I16" s="479">
        <f>+'Personnel Form 2'!K33</f>
        <v>0</v>
      </c>
    </row>
    <row r="17" spans="1:9" ht="18" customHeight="1" x14ac:dyDescent="0.35">
      <c r="A17" s="547" t="s">
        <v>35</v>
      </c>
      <c r="B17" s="548"/>
      <c r="C17" s="549"/>
      <c r="D17" s="218">
        <f>+'Non-Personnel Form 3'!C12</f>
        <v>0</v>
      </c>
      <c r="E17" s="218">
        <f>+D17-F17</f>
        <v>0</v>
      </c>
      <c r="F17" s="218">
        <f>+'Non-Personnel Form 3'!D12</f>
        <v>0</v>
      </c>
      <c r="G17" s="219" t="str">
        <f t="shared" si="0"/>
        <v>0%</v>
      </c>
      <c r="H17" s="436"/>
      <c r="I17" s="479" t="e">
        <f>+'Non-Personnel Form 3'!#REF!</f>
        <v>#REF!</v>
      </c>
    </row>
    <row r="18" spans="1:9" ht="18" customHeight="1" x14ac:dyDescent="0.35">
      <c r="A18" s="547" t="s">
        <v>36</v>
      </c>
      <c r="B18" s="548"/>
      <c r="C18" s="549"/>
      <c r="D18" s="218">
        <f>+'Non-Personnel Form 3'!C13</f>
        <v>0</v>
      </c>
      <c r="E18" s="218">
        <f>+D18-F18</f>
        <v>0</v>
      </c>
      <c r="F18" s="218">
        <f>+'Non-Personnel Form 3'!D13</f>
        <v>0</v>
      </c>
      <c r="G18" s="219" t="str">
        <f t="shared" si="0"/>
        <v>0%</v>
      </c>
      <c r="H18" s="436"/>
      <c r="I18" s="479" t="e">
        <f>+'Non-Personnel Form 3'!#REF!</f>
        <v>#REF!</v>
      </c>
    </row>
    <row r="19" spans="1:9" ht="18" customHeight="1" x14ac:dyDescent="0.35">
      <c r="A19" s="547" t="s">
        <v>37</v>
      </c>
      <c r="B19" s="548"/>
      <c r="C19" s="549"/>
      <c r="D19" s="218">
        <f>+'Non-Personnel Form 3'!C14</f>
        <v>0</v>
      </c>
      <c r="E19" s="218">
        <f t="shared" ref="E19:E33" si="1">+D19-F19</f>
        <v>0</v>
      </c>
      <c r="F19" s="218">
        <f>+'Non-Personnel Form 3'!D14</f>
        <v>0</v>
      </c>
      <c r="G19" s="219" t="str">
        <f t="shared" si="0"/>
        <v>0%</v>
      </c>
      <c r="H19" s="436"/>
      <c r="I19" s="479" t="e">
        <f>+'Non-Personnel Form 3'!#REF!</f>
        <v>#REF!</v>
      </c>
    </row>
    <row r="20" spans="1:9" ht="18" customHeight="1" x14ac:dyDescent="0.35">
      <c r="A20" s="547" t="s">
        <v>38</v>
      </c>
      <c r="B20" s="548"/>
      <c r="C20" s="549"/>
      <c r="D20" s="218">
        <f>+'Non-Personnel Form 3'!C15</f>
        <v>0</v>
      </c>
      <c r="E20" s="218">
        <f t="shared" si="1"/>
        <v>0</v>
      </c>
      <c r="F20" s="218">
        <f>+'Non-Personnel Form 3'!D15</f>
        <v>0</v>
      </c>
      <c r="G20" s="219" t="str">
        <f t="shared" si="0"/>
        <v>0%</v>
      </c>
      <c r="H20" s="436"/>
      <c r="I20" s="479" t="e">
        <f>+'Non-Personnel Form 3'!#REF!</f>
        <v>#REF!</v>
      </c>
    </row>
    <row r="21" spans="1:9" ht="18" customHeight="1" x14ac:dyDescent="0.35">
      <c r="A21" s="310" t="s">
        <v>257</v>
      </c>
      <c r="B21" s="311"/>
      <c r="C21" s="328" t="str">
        <f>+'Non-Personnel Form 3'!B16</f>
        <v>(please specify)</v>
      </c>
      <c r="D21" s="218">
        <f>+'Non-Personnel Form 3'!C16</f>
        <v>0</v>
      </c>
      <c r="E21" s="218">
        <f t="shared" si="1"/>
        <v>0</v>
      </c>
      <c r="F21" s="218">
        <f>+'Non-Personnel Form 3'!D16</f>
        <v>0</v>
      </c>
      <c r="G21" s="219" t="str">
        <f t="shared" si="0"/>
        <v>0%</v>
      </c>
      <c r="H21" s="436"/>
      <c r="I21" s="479" t="e">
        <f>+'Non-Personnel Form 3'!#REF!</f>
        <v>#REF!</v>
      </c>
    </row>
    <row r="22" spans="1:9" ht="18" customHeight="1" x14ac:dyDescent="0.35">
      <c r="A22" s="547" t="s">
        <v>137</v>
      </c>
      <c r="B22" s="552"/>
      <c r="C22" s="553"/>
      <c r="D22" s="218">
        <f>+'Non-Personnel Form 3'!C17</f>
        <v>0</v>
      </c>
      <c r="E22" s="218">
        <f>+D22-F22</f>
        <v>0</v>
      </c>
      <c r="F22" s="218">
        <f>+'Non-Personnel Form 3'!D17</f>
        <v>0</v>
      </c>
      <c r="G22" s="219" t="str">
        <f t="shared" si="0"/>
        <v>0%</v>
      </c>
      <c r="H22" s="436"/>
      <c r="I22" s="479" t="e">
        <f>+'Non-Personnel Form 3'!#REF!</f>
        <v>#REF!</v>
      </c>
    </row>
    <row r="23" spans="1:9" ht="18" hidden="1" customHeight="1" x14ac:dyDescent="0.35">
      <c r="A23" s="554" t="s">
        <v>5</v>
      </c>
      <c r="B23" s="555"/>
      <c r="C23" s="553"/>
      <c r="D23" s="218">
        <f>+'Non-Personnel Form 3'!C18</f>
        <v>0</v>
      </c>
      <c r="E23" s="218">
        <f>+D23-F23</f>
        <v>0</v>
      </c>
      <c r="F23" s="218">
        <f>+'Non-Personnel Form 3'!D18</f>
        <v>0</v>
      </c>
      <c r="G23" s="219" t="str">
        <f t="shared" si="0"/>
        <v>0%</v>
      </c>
      <c r="H23" s="436"/>
      <c r="I23" s="479" t="e">
        <f>+'Non-Personnel Form 3'!#REF!</f>
        <v>#REF!</v>
      </c>
    </row>
    <row r="24" spans="1:9" ht="18" customHeight="1" x14ac:dyDescent="0.35">
      <c r="A24" s="564" t="s">
        <v>240</v>
      </c>
      <c r="B24" s="565"/>
      <c r="C24" s="566"/>
      <c r="D24" s="218">
        <f>+'Non-Personnel Form 3'!C20</f>
        <v>0</v>
      </c>
      <c r="E24" s="218">
        <f>+D24-F24</f>
        <v>0</v>
      </c>
      <c r="F24" s="218">
        <f>+'Non-Personnel Form 3'!D20</f>
        <v>0</v>
      </c>
      <c r="G24" s="219" t="str">
        <f t="shared" si="0"/>
        <v>0%</v>
      </c>
      <c r="H24" s="436"/>
      <c r="I24" s="423"/>
    </row>
    <row r="25" spans="1:9" ht="18" customHeight="1" x14ac:dyDescent="0.35">
      <c r="A25" s="561" t="s">
        <v>259</v>
      </c>
      <c r="B25" s="562"/>
      <c r="C25" s="563"/>
      <c r="D25" s="218">
        <f>+'Non-Personnel Form 3'!C21</f>
        <v>0</v>
      </c>
      <c r="E25" s="218">
        <f>+D25-F25</f>
        <v>0</v>
      </c>
      <c r="F25" s="218">
        <f>+'Non-Personnel Form 3'!D21</f>
        <v>0</v>
      </c>
      <c r="G25" s="219" t="str">
        <f>IF(ISERROR(F25/D25),"0%",F25/D25)</f>
        <v>0%</v>
      </c>
      <c r="H25" s="437"/>
      <c r="I25" s="423"/>
    </row>
    <row r="26" spans="1:9" ht="26.25" hidden="1" customHeight="1" x14ac:dyDescent="0.35">
      <c r="A26" s="567" t="s">
        <v>219</v>
      </c>
      <c r="B26" s="568"/>
      <c r="C26" s="569"/>
      <c r="D26" s="220">
        <f>+'Non-Personnel Form 3'!C23</f>
        <v>0</v>
      </c>
      <c r="E26" s="218">
        <f t="shared" si="1"/>
        <v>0</v>
      </c>
      <c r="F26" s="218">
        <f>+'Non-Personnel Form 3'!D23</f>
        <v>0</v>
      </c>
      <c r="G26" s="219" t="str">
        <f t="shared" si="0"/>
        <v>0%</v>
      </c>
      <c r="H26" s="436"/>
      <c r="I26" s="351"/>
    </row>
    <row r="27" spans="1:9" ht="25.5" customHeight="1" x14ac:dyDescent="0.35">
      <c r="A27" s="567" t="s">
        <v>318</v>
      </c>
      <c r="B27" s="568"/>
      <c r="C27" s="569"/>
      <c r="D27" s="218">
        <f>+'Non-Personnel Form 3'!C24</f>
        <v>0</v>
      </c>
      <c r="E27" s="218">
        <f t="shared" si="1"/>
        <v>0</v>
      </c>
      <c r="F27" s="218">
        <f>+'Non-Personnel Form 3'!D24</f>
        <v>0</v>
      </c>
      <c r="G27" s="219" t="str">
        <f t="shared" si="0"/>
        <v>0%</v>
      </c>
      <c r="H27" s="436"/>
      <c r="I27" s="423"/>
    </row>
    <row r="28" spans="1:9" ht="18" hidden="1" customHeight="1" x14ac:dyDescent="0.35">
      <c r="A28" s="556" t="s">
        <v>40</v>
      </c>
      <c r="B28" s="559"/>
      <c r="C28" s="560"/>
      <c r="D28" s="218">
        <f>+'Non-Personnel Form 3'!C25</f>
        <v>0</v>
      </c>
      <c r="E28" s="218">
        <f t="shared" si="1"/>
        <v>0</v>
      </c>
      <c r="F28" s="218">
        <f>+'Non-Personnel Form 3'!D25</f>
        <v>0</v>
      </c>
      <c r="G28" s="219" t="str">
        <f t="shared" si="0"/>
        <v>0%</v>
      </c>
      <c r="H28" s="436"/>
      <c r="I28" s="423"/>
    </row>
    <row r="29" spans="1:9" ht="18" customHeight="1" x14ac:dyDescent="0.35">
      <c r="A29" s="556" t="s">
        <v>313</v>
      </c>
      <c r="B29" s="557"/>
      <c r="C29" s="558"/>
      <c r="D29" s="218">
        <f>+'Non-Personnel Form 3'!C26</f>
        <v>0</v>
      </c>
      <c r="E29" s="218">
        <f t="shared" si="1"/>
        <v>0</v>
      </c>
      <c r="F29" s="218">
        <f>+'Non-Personnel Form 3'!D26</f>
        <v>0</v>
      </c>
      <c r="G29" s="219" t="str">
        <f t="shared" si="0"/>
        <v>0%</v>
      </c>
      <c r="H29" s="436"/>
      <c r="I29" s="423"/>
    </row>
    <row r="30" spans="1:9" ht="18" customHeight="1" x14ac:dyDescent="0.35">
      <c r="A30" s="556" t="s">
        <v>314</v>
      </c>
      <c r="B30" s="559"/>
      <c r="C30" s="560"/>
      <c r="D30" s="218">
        <f>+'Non-Personnel Form 3'!C27</f>
        <v>0</v>
      </c>
      <c r="E30" s="218">
        <f t="shared" si="1"/>
        <v>0</v>
      </c>
      <c r="F30" s="218">
        <f>+'Non-Personnel Form 3'!D27</f>
        <v>0</v>
      </c>
      <c r="G30" s="219" t="str">
        <f t="shared" si="0"/>
        <v>0%</v>
      </c>
      <c r="H30" s="436"/>
      <c r="I30" s="423"/>
    </row>
    <row r="31" spans="1:9" ht="18" customHeight="1" x14ac:dyDescent="0.35">
      <c r="A31" s="556" t="s">
        <v>315</v>
      </c>
      <c r="B31" s="559"/>
      <c r="C31" s="560"/>
      <c r="D31" s="218">
        <f>+'Non-Personnel Form 3'!C28</f>
        <v>0</v>
      </c>
      <c r="E31" s="218">
        <f>+D31-F31</f>
        <v>0</v>
      </c>
      <c r="F31" s="218">
        <f>+'Non-Personnel Form 3'!D28</f>
        <v>0</v>
      </c>
      <c r="G31" s="219" t="str">
        <f t="shared" si="0"/>
        <v>0%</v>
      </c>
      <c r="H31" s="436"/>
      <c r="I31" s="423"/>
    </row>
    <row r="32" spans="1:9" ht="18" hidden="1" customHeight="1" x14ac:dyDescent="0.35">
      <c r="A32" s="556" t="s">
        <v>41</v>
      </c>
      <c r="B32" s="557"/>
      <c r="C32" s="558"/>
      <c r="D32" s="218">
        <f>+'Non-Personnel Form 3'!C29</f>
        <v>0</v>
      </c>
      <c r="E32" s="218">
        <f t="shared" si="1"/>
        <v>0</v>
      </c>
      <c r="F32" s="218">
        <f>+'Non-Personnel Form 3'!D29</f>
        <v>0</v>
      </c>
      <c r="G32" s="219" t="str">
        <f t="shared" si="0"/>
        <v>0%</v>
      </c>
      <c r="H32" s="436"/>
      <c r="I32" s="423"/>
    </row>
    <row r="33" spans="1:10" ht="18" hidden="1" customHeight="1" x14ac:dyDescent="0.35">
      <c r="A33" s="312" t="s">
        <v>257</v>
      </c>
      <c r="B33" s="313"/>
      <c r="C33" s="329" t="s">
        <v>256</v>
      </c>
      <c r="D33" s="218">
        <f>+'Non-Personnel Form 3'!C30</f>
        <v>0</v>
      </c>
      <c r="E33" s="218">
        <f t="shared" si="1"/>
        <v>0</v>
      </c>
      <c r="F33" s="218">
        <f>+'Non-Personnel Form 3'!D30</f>
        <v>0</v>
      </c>
      <c r="G33" s="219" t="str">
        <f t="shared" si="0"/>
        <v>0%</v>
      </c>
      <c r="H33" s="436"/>
      <c r="I33" s="423"/>
    </row>
    <row r="34" spans="1:10" x14ac:dyDescent="0.35">
      <c r="A34" s="525" t="s">
        <v>44</v>
      </c>
      <c r="B34" s="526"/>
      <c r="C34" s="527"/>
      <c r="D34" s="221">
        <f>SUM(D15:D33)</f>
        <v>0</v>
      </c>
      <c r="E34" s="221">
        <f>SUM(E15:E33)</f>
        <v>0</v>
      </c>
      <c r="F34" s="221">
        <f>SUM(F15:F33)</f>
        <v>0</v>
      </c>
      <c r="G34" s="219" t="str">
        <f>IF(ISERROR(F34/D34),"0%",F34/D34)</f>
        <v>0%</v>
      </c>
      <c r="H34" s="221">
        <f>SUM(H15:H33)</f>
        <v>0</v>
      </c>
      <c r="I34" s="221" t="e">
        <f>SUM(I15:I33)</f>
        <v>#REF!</v>
      </c>
    </row>
    <row r="35" spans="1:10" ht="16.5" customHeight="1" x14ac:dyDescent="0.35">
      <c r="A35" s="528" t="s">
        <v>263</v>
      </c>
      <c r="B35" s="528"/>
      <c r="C35" s="528"/>
      <c r="D35" s="222"/>
      <c r="E35" s="222"/>
      <c r="F35" s="408" t="e">
        <f>ROUND(SUM(F24:F25)/F34,4)</f>
        <v>#DIV/0!</v>
      </c>
      <c r="G35" s="224"/>
      <c r="H35" s="224"/>
      <c r="I35" s="3"/>
    </row>
    <row r="36" spans="1:10" x14ac:dyDescent="0.35">
      <c r="A36" s="528" t="s">
        <v>68</v>
      </c>
      <c r="B36" s="528"/>
      <c r="C36" s="528"/>
      <c r="D36" s="222"/>
      <c r="E36" s="222"/>
      <c r="F36" s="407" t="str">
        <f>IF(ISERROR(SUM(F25:F33)/F34),"0",(SUM(F25:F33)/F34))</f>
        <v>0</v>
      </c>
      <c r="G36" s="224"/>
      <c r="H36" s="224"/>
      <c r="I36" s="3"/>
    </row>
    <row r="37" spans="1:10" ht="7.5" hidden="1" customHeight="1" x14ac:dyDescent="0.35">
      <c r="A37" s="237"/>
      <c r="B37" s="238"/>
      <c r="C37" s="238"/>
      <c r="D37" s="239"/>
      <c r="E37" s="239"/>
      <c r="F37" s="239"/>
      <c r="G37" s="240"/>
      <c r="H37" s="442"/>
      <c r="I37" s="3"/>
    </row>
    <row r="38" spans="1:10" hidden="1" x14ac:dyDescent="0.35">
      <c r="A38" s="241" t="s">
        <v>77</v>
      </c>
      <c r="B38" s="241"/>
      <c r="C38" s="241"/>
      <c r="D38" s="242"/>
      <c r="E38" s="243" t="s">
        <v>78</v>
      </c>
      <c r="F38" s="244"/>
      <c r="G38" s="244"/>
      <c r="H38" s="443"/>
      <c r="I38" s="3"/>
    </row>
    <row r="39" spans="1:10" hidden="1" x14ac:dyDescent="0.35">
      <c r="A39" s="245"/>
      <c r="B39" s="245"/>
      <c r="C39" s="245"/>
      <c r="D39" s="246"/>
      <c r="E39" s="247"/>
      <c r="F39" s="247"/>
      <c r="G39" s="247"/>
      <c r="H39" s="443"/>
      <c r="I39" s="3"/>
      <c r="J39" s="342"/>
    </row>
    <row r="40" spans="1:10" hidden="1" x14ac:dyDescent="0.35">
      <c r="A40" s="241" t="s">
        <v>0</v>
      </c>
      <c r="B40" s="248"/>
      <c r="C40" s="249"/>
      <c r="D40" s="250"/>
      <c r="E40" s="251" t="s">
        <v>81</v>
      </c>
      <c r="F40" s="244"/>
      <c r="G40" s="252" t="s">
        <v>45</v>
      </c>
      <c r="H40" s="444"/>
      <c r="I40" s="3"/>
    </row>
    <row r="41" spans="1:10" ht="19" hidden="1" customHeight="1" x14ac:dyDescent="0.35">
      <c r="A41" s="343"/>
      <c r="B41" s="343"/>
      <c r="C41" s="343"/>
      <c r="D41" s="253"/>
      <c r="E41" s="247" t="s">
        <v>220</v>
      </c>
      <c r="F41" s="247"/>
      <c r="G41" s="247"/>
      <c r="H41" s="443"/>
    </row>
    <row r="42" spans="1:10" hidden="1" x14ac:dyDescent="0.35">
      <c r="A42" s="241" t="s">
        <v>42</v>
      </c>
      <c r="B42" s="248"/>
      <c r="C42" s="248"/>
      <c r="D42" s="254"/>
      <c r="E42" s="243" t="s">
        <v>42</v>
      </c>
      <c r="F42" s="244"/>
      <c r="G42" s="244"/>
      <c r="H42" s="443"/>
    </row>
    <row r="43" spans="1:10" ht="18" hidden="1" customHeight="1" x14ac:dyDescent="0.35">
      <c r="A43" s="343"/>
      <c r="B43" s="343"/>
      <c r="C43" s="343"/>
      <c r="D43" s="253"/>
      <c r="E43" s="247" t="s">
        <v>216</v>
      </c>
      <c r="F43" s="247"/>
      <c r="G43" s="247"/>
      <c r="H43" s="443"/>
    </row>
    <row r="44" spans="1:10" hidden="1" x14ac:dyDescent="0.35">
      <c r="A44" s="241" t="s">
        <v>43</v>
      </c>
      <c r="B44" s="248"/>
      <c r="C44" s="248"/>
      <c r="D44" s="254"/>
      <c r="E44" s="243" t="s">
        <v>43</v>
      </c>
      <c r="F44" s="244"/>
      <c r="G44" s="244"/>
      <c r="H44" s="443"/>
    </row>
    <row r="45" spans="1:10" ht="6" customHeight="1" thickBot="1" x14ac:dyDescent="0.4">
      <c r="A45" s="270"/>
      <c r="B45" s="277"/>
      <c r="C45" s="277"/>
      <c r="D45" s="282"/>
      <c r="E45" s="272"/>
      <c r="F45" s="273"/>
      <c r="G45" s="273"/>
      <c r="H45" s="273"/>
    </row>
    <row r="46" spans="1:10" ht="30" customHeight="1" thickBot="1" x14ac:dyDescent="0.4">
      <c r="A46" s="541" t="s">
        <v>408</v>
      </c>
      <c r="B46" s="542"/>
      <c r="C46" s="542"/>
      <c r="D46" s="542"/>
      <c r="E46" s="542"/>
      <c r="F46" s="542"/>
      <c r="G46" s="543"/>
      <c r="H46" s="434"/>
    </row>
    <row r="47" spans="1:10" x14ac:dyDescent="0.35">
      <c r="E47" s="340"/>
      <c r="F47" s="340"/>
      <c r="G47" s="340"/>
      <c r="H47" s="340"/>
    </row>
  </sheetData>
  <mergeCells count="35">
    <mergeCell ref="A35:C35"/>
    <mergeCell ref="A19:C19"/>
    <mergeCell ref="A36:C36"/>
    <mergeCell ref="A16:C16"/>
    <mergeCell ref="A30:C30"/>
    <mergeCell ref="A24:C24"/>
    <mergeCell ref="A27:C27"/>
    <mergeCell ref="A28:C28"/>
    <mergeCell ref="A34:C34"/>
    <mergeCell ref="A26:C26"/>
    <mergeCell ref="A22:C22"/>
    <mergeCell ref="A23:C23"/>
    <mergeCell ref="A29:C29"/>
    <mergeCell ref="A32:C32"/>
    <mergeCell ref="A31:C31"/>
    <mergeCell ref="A25:C25"/>
    <mergeCell ref="C9:D9"/>
    <mergeCell ref="A15:C15"/>
    <mergeCell ref="A13:C13"/>
    <mergeCell ref="A20:C20"/>
    <mergeCell ref="F10:G10"/>
    <mergeCell ref="A17:C17"/>
    <mergeCell ref="A18:C18"/>
    <mergeCell ref="A14:C14"/>
    <mergeCell ref="C10:D10"/>
    <mergeCell ref="A46:G46"/>
    <mergeCell ref="F9:G9"/>
    <mergeCell ref="C7:D7"/>
    <mergeCell ref="A2:G2"/>
    <mergeCell ref="A3:G3"/>
    <mergeCell ref="A4:G4"/>
    <mergeCell ref="A5:G5"/>
    <mergeCell ref="C8:D8"/>
    <mergeCell ref="F7:G7"/>
    <mergeCell ref="F8:G8"/>
  </mergeCells>
  <pageMargins left="1.1000000000000001" right="0" top="0.25" bottom="0.25" header="0.3" footer="0.3"/>
  <pageSetup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WhiteSpace="0" zoomScaleNormal="100" workbookViewId="0">
      <selection activeCell="A28" sqref="A28"/>
    </sheetView>
  </sheetViews>
  <sheetFormatPr defaultColWidth="9.08984375" defaultRowHeight="14.5" x14ac:dyDescent="0.35"/>
  <cols>
    <col min="1" max="1" width="27.7265625" style="5" customWidth="1"/>
    <col min="2" max="2" width="27.6328125" style="5" customWidth="1"/>
    <col min="3" max="3" width="5.7265625" style="5" customWidth="1"/>
    <col min="4" max="4" width="8.6328125" style="5" customWidth="1"/>
    <col min="5" max="5" width="8.7265625" style="5" customWidth="1"/>
    <col min="6" max="6" width="10.6328125" style="5" customWidth="1"/>
    <col min="7" max="7" width="11.81640625" style="5" customWidth="1"/>
    <col min="8" max="8" width="8.7265625" style="5" customWidth="1"/>
    <col min="9" max="9" width="46.81640625" style="5" customWidth="1"/>
    <col min="10" max="10" width="17.7265625" style="439" hidden="1" customWidth="1"/>
    <col min="11" max="11" width="15.81640625" style="5" hidden="1" customWidth="1"/>
    <col min="12" max="12" width="15.36328125" style="5" customWidth="1"/>
    <col min="13" max="16384" width="9.08984375" style="5"/>
  </cols>
  <sheetData>
    <row r="1" spans="1:17" x14ac:dyDescent="0.35">
      <c r="I1" s="5" t="s">
        <v>47</v>
      </c>
    </row>
    <row r="2" spans="1:17" x14ac:dyDescent="0.35">
      <c r="A2" s="585" t="s">
        <v>17</v>
      </c>
      <c r="B2" s="585"/>
      <c r="C2" s="585"/>
      <c r="D2" s="585"/>
      <c r="E2" s="585"/>
      <c r="F2" s="585"/>
      <c r="G2" s="585"/>
      <c r="H2" s="585"/>
      <c r="I2" s="585"/>
      <c r="J2" s="6"/>
    </row>
    <row r="3" spans="1:17" x14ac:dyDescent="0.35">
      <c r="A3" s="585" t="str">
        <f>+'Budget Summary Form 1A'!A5:G5</f>
        <v>BUDGET SUMMARY</v>
      </c>
      <c r="B3" s="585"/>
      <c r="C3" s="585"/>
      <c r="D3" s="585"/>
      <c r="E3" s="585"/>
      <c r="F3" s="585"/>
      <c r="G3" s="585"/>
      <c r="H3" s="585"/>
      <c r="I3" s="585"/>
      <c r="J3" s="6"/>
    </row>
    <row r="4" spans="1:17" x14ac:dyDescent="0.35">
      <c r="A4" s="585"/>
      <c r="B4" s="585"/>
      <c r="C4" s="585"/>
      <c r="D4" s="585"/>
      <c r="E4" s="585"/>
      <c r="F4" s="585"/>
      <c r="G4" s="585"/>
      <c r="H4" s="585"/>
      <c r="I4" s="585"/>
      <c r="J4" s="6"/>
    </row>
    <row r="5" spans="1:17" x14ac:dyDescent="0.35">
      <c r="A5" s="585" t="s">
        <v>46</v>
      </c>
      <c r="B5" s="585"/>
      <c r="C5" s="585"/>
      <c r="D5" s="585"/>
      <c r="E5" s="585"/>
      <c r="F5" s="585"/>
      <c r="G5" s="585"/>
      <c r="H5" s="585"/>
      <c r="I5" s="585"/>
      <c r="J5" s="6"/>
    </row>
    <row r="7" spans="1:17" ht="18.75" customHeight="1" x14ac:dyDescent="0.35">
      <c r="A7" s="3" t="s">
        <v>307</v>
      </c>
      <c r="B7" s="588">
        <f>+'Budget Summary Form 1'!C10</f>
        <v>0</v>
      </c>
      <c r="C7" s="588"/>
      <c r="D7" s="588"/>
      <c r="E7" s="588"/>
      <c r="F7" s="3"/>
      <c r="G7" s="3" t="s">
        <v>79</v>
      </c>
      <c r="H7" s="7"/>
      <c r="I7" s="204">
        <f>+'Budget Summary Form 1'!F13</f>
        <v>0</v>
      </c>
      <c r="J7" s="454"/>
      <c r="K7" s="3"/>
      <c r="L7" s="3"/>
      <c r="M7" s="3"/>
      <c r="N7" s="3"/>
      <c r="O7" s="3"/>
      <c r="P7" s="3"/>
      <c r="Q7" s="3"/>
    </row>
    <row r="8" spans="1:17" ht="6.75" customHeight="1" x14ac:dyDescent="0.35">
      <c r="A8" s="3"/>
      <c r="B8" s="3"/>
      <c r="C8" s="3"/>
      <c r="D8" s="3"/>
      <c r="E8" s="3"/>
      <c r="F8" s="3"/>
      <c r="G8" s="3"/>
      <c r="H8" s="7"/>
      <c r="I8" s="8"/>
      <c r="J8" s="8"/>
      <c r="K8" s="3"/>
      <c r="L8" s="3"/>
      <c r="M8" s="3"/>
      <c r="N8" s="3"/>
      <c r="O8" s="3"/>
      <c r="P8" s="3"/>
      <c r="Q8" s="3"/>
    </row>
    <row r="9" spans="1:17" ht="24" customHeight="1" x14ac:dyDescent="0.35">
      <c r="A9" s="3" t="s">
        <v>63</v>
      </c>
      <c r="B9" s="588" t="str">
        <f>+'Budget Summary Form 1'!C12</f>
        <v>Opportunity Works</v>
      </c>
      <c r="C9" s="588"/>
      <c r="D9" s="588"/>
      <c r="E9" s="588"/>
      <c r="F9" s="3"/>
      <c r="G9" s="5" t="s">
        <v>80</v>
      </c>
      <c r="I9" s="204">
        <f>+'Budget Summary Form 1A'!F7</f>
        <v>0</v>
      </c>
      <c r="J9" s="430" t="s">
        <v>268</v>
      </c>
      <c r="K9" s="464"/>
      <c r="M9" s="3"/>
      <c r="N9" s="3"/>
      <c r="O9" s="3"/>
      <c r="P9" s="3"/>
      <c r="Q9" s="3"/>
    </row>
    <row r="10" spans="1:17" ht="32.25" customHeight="1" x14ac:dyDescent="0.35">
      <c r="A10" s="3"/>
      <c r="B10" s="3"/>
      <c r="C10" s="3" t="s">
        <v>55</v>
      </c>
      <c r="D10" s="3"/>
      <c r="E10" s="3"/>
      <c r="F10" s="3"/>
      <c r="G10" s="3"/>
      <c r="H10" s="344"/>
      <c r="I10" s="3"/>
      <c r="J10" s="460" t="s">
        <v>269</v>
      </c>
      <c r="K10" s="464"/>
      <c r="M10" s="3"/>
      <c r="N10" s="3"/>
      <c r="O10" s="3"/>
      <c r="P10" s="3"/>
      <c r="Q10" s="3"/>
    </row>
    <row r="11" spans="1:17" x14ac:dyDescent="0.35">
      <c r="A11" s="417" t="s">
        <v>26</v>
      </c>
      <c r="B11" s="417" t="s">
        <v>28</v>
      </c>
      <c r="C11" s="417" t="s">
        <v>30</v>
      </c>
      <c r="D11" s="417" t="s">
        <v>31</v>
      </c>
      <c r="E11" s="417" t="s">
        <v>32</v>
      </c>
      <c r="F11" s="417" t="s">
        <v>51</v>
      </c>
      <c r="G11" s="418" t="s">
        <v>53</v>
      </c>
      <c r="H11" s="586" t="s">
        <v>54</v>
      </c>
      <c r="I11" s="587"/>
      <c r="J11" s="447" t="s">
        <v>265</v>
      </c>
      <c r="K11" s="450" t="s">
        <v>270</v>
      </c>
      <c r="M11" s="3"/>
      <c r="N11" s="3"/>
      <c r="O11" s="3"/>
      <c r="P11" s="3"/>
      <c r="Q11" s="3"/>
    </row>
    <row r="12" spans="1:17" ht="39" x14ac:dyDescent="0.35">
      <c r="A12" s="345" t="s">
        <v>48</v>
      </c>
      <c r="B12" s="345" t="s">
        <v>49</v>
      </c>
      <c r="C12" s="346" t="s">
        <v>19</v>
      </c>
      <c r="D12" s="346" t="s">
        <v>1</v>
      </c>
      <c r="E12" s="346" t="s">
        <v>50</v>
      </c>
      <c r="F12" s="346" t="s">
        <v>52</v>
      </c>
      <c r="G12" s="198" t="s">
        <v>312</v>
      </c>
      <c r="H12" s="583" t="s">
        <v>320</v>
      </c>
      <c r="I12" s="584"/>
      <c r="J12" s="456" t="s">
        <v>271</v>
      </c>
      <c r="K12" s="420" t="s">
        <v>266</v>
      </c>
      <c r="M12" s="3"/>
      <c r="N12" s="3"/>
      <c r="O12" s="3"/>
      <c r="P12" s="3"/>
      <c r="Q12" s="3"/>
    </row>
    <row r="13" spans="1:17" ht="24" customHeight="1" x14ac:dyDescent="0.35">
      <c r="A13" s="347"/>
      <c r="B13" s="347"/>
      <c r="C13" s="347"/>
      <c r="D13" s="348"/>
      <c r="E13" s="349"/>
      <c r="F13" s="233">
        <f t="shared" ref="F13:F21" si="0">ROUND(C13*D13*E13,0)</f>
        <v>0</v>
      </c>
      <c r="G13" s="350"/>
      <c r="H13" s="579"/>
      <c r="I13" s="580"/>
      <c r="J13" s="445">
        <v>0</v>
      </c>
      <c r="K13" s="414">
        <v>0</v>
      </c>
      <c r="M13" s="3"/>
      <c r="N13" s="3"/>
      <c r="O13" s="3"/>
      <c r="P13" s="3"/>
      <c r="Q13" s="3"/>
    </row>
    <row r="14" spans="1:17" ht="24" customHeight="1" x14ac:dyDescent="0.35">
      <c r="A14" s="347"/>
      <c r="B14" s="347"/>
      <c r="C14" s="347"/>
      <c r="D14" s="348"/>
      <c r="E14" s="349"/>
      <c r="F14" s="233">
        <f t="shared" si="0"/>
        <v>0</v>
      </c>
      <c r="G14" s="350"/>
      <c r="H14" s="579"/>
      <c r="I14" s="580"/>
      <c r="J14" s="445">
        <v>0</v>
      </c>
      <c r="K14" s="410">
        <v>0</v>
      </c>
      <c r="M14" s="3"/>
      <c r="N14" s="3"/>
      <c r="O14" s="3"/>
      <c r="P14" s="3"/>
      <c r="Q14" s="3"/>
    </row>
    <row r="15" spans="1:17" ht="24" customHeight="1" x14ac:dyDescent="0.35">
      <c r="A15" s="347"/>
      <c r="B15" s="347"/>
      <c r="C15" s="347"/>
      <c r="D15" s="348"/>
      <c r="E15" s="349"/>
      <c r="F15" s="233">
        <f t="shared" si="0"/>
        <v>0</v>
      </c>
      <c r="G15" s="350"/>
      <c r="H15" s="579"/>
      <c r="I15" s="580"/>
      <c r="J15" s="445">
        <v>0</v>
      </c>
      <c r="K15" s="410">
        <v>0</v>
      </c>
      <c r="M15" s="3"/>
      <c r="N15" s="3"/>
      <c r="O15" s="3"/>
      <c r="P15" s="3"/>
      <c r="Q15" s="3"/>
    </row>
    <row r="16" spans="1:17" ht="24" customHeight="1" x14ac:dyDescent="0.35">
      <c r="A16" s="347"/>
      <c r="B16" s="347"/>
      <c r="C16" s="347"/>
      <c r="D16" s="348"/>
      <c r="E16" s="349"/>
      <c r="F16" s="233">
        <f t="shared" si="0"/>
        <v>0</v>
      </c>
      <c r="G16" s="350"/>
      <c r="H16" s="579"/>
      <c r="I16" s="580"/>
      <c r="J16" s="445">
        <v>0</v>
      </c>
      <c r="K16" s="410">
        <v>0</v>
      </c>
      <c r="M16" s="3"/>
      <c r="N16" s="3"/>
      <c r="O16" s="3"/>
      <c r="P16" s="3"/>
      <c r="Q16" s="3"/>
    </row>
    <row r="17" spans="1:17" ht="24" customHeight="1" x14ac:dyDescent="0.35">
      <c r="A17" s="347"/>
      <c r="B17" s="347"/>
      <c r="C17" s="347"/>
      <c r="D17" s="348"/>
      <c r="E17" s="349"/>
      <c r="F17" s="233">
        <f t="shared" si="0"/>
        <v>0</v>
      </c>
      <c r="G17" s="350"/>
      <c r="H17" s="579"/>
      <c r="I17" s="580"/>
      <c r="J17" s="445">
        <v>0</v>
      </c>
      <c r="K17" s="410">
        <v>0</v>
      </c>
      <c r="M17" s="3"/>
      <c r="N17" s="3"/>
      <c r="O17" s="3"/>
      <c r="P17" s="3"/>
      <c r="Q17" s="3"/>
    </row>
    <row r="18" spans="1:17" ht="24" customHeight="1" x14ac:dyDescent="0.35">
      <c r="A18" s="347"/>
      <c r="B18" s="347"/>
      <c r="C18" s="347"/>
      <c r="D18" s="348"/>
      <c r="E18" s="349"/>
      <c r="F18" s="233">
        <f t="shared" si="0"/>
        <v>0</v>
      </c>
      <c r="G18" s="350"/>
      <c r="H18" s="579"/>
      <c r="I18" s="580"/>
      <c r="J18" s="445">
        <v>0</v>
      </c>
      <c r="K18" s="410">
        <v>0</v>
      </c>
      <c r="M18" s="3"/>
      <c r="N18" s="3"/>
      <c r="O18" s="3"/>
      <c r="P18" s="3"/>
      <c r="Q18" s="3"/>
    </row>
    <row r="19" spans="1:17" ht="24" customHeight="1" x14ac:dyDescent="0.35">
      <c r="A19" s="347"/>
      <c r="B19" s="347"/>
      <c r="C19" s="347"/>
      <c r="D19" s="348"/>
      <c r="E19" s="349"/>
      <c r="F19" s="233">
        <f t="shared" si="0"/>
        <v>0</v>
      </c>
      <c r="G19" s="350"/>
      <c r="H19" s="579"/>
      <c r="I19" s="580"/>
      <c r="J19" s="445">
        <v>0</v>
      </c>
      <c r="K19" s="410">
        <v>0</v>
      </c>
      <c r="M19" s="3"/>
      <c r="N19" s="3"/>
      <c r="O19" s="3"/>
      <c r="P19" s="3"/>
      <c r="Q19" s="3"/>
    </row>
    <row r="20" spans="1:17" ht="24" customHeight="1" x14ac:dyDescent="0.35">
      <c r="A20" s="347"/>
      <c r="B20" s="347"/>
      <c r="C20" s="347"/>
      <c r="D20" s="348"/>
      <c r="E20" s="349"/>
      <c r="F20" s="233">
        <f t="shared" si="0"/>
        <v>0</v>
      </c>
      <c r="G20" s="350"/>
      <c r="H20" s="579"/>
      <c r="I20" s="580"/>
      <c r="J20" s="445">
        <v>0</v>
      </c>
      <c r="K20" s="410">
        <v>0</v>
      </c>
      <c r="M20" s="3"/>
      <c r="N20" s="3"/>
      <c r="O20" s="3"/>
      <c r="P20" s="3"/>
      <c r="Q20" s="3"/>
    </row>
    <row r="21" spans="1:17" ht="24" customHeight="1" x14ac:dyDescent="0.35">
      <c r="A21" s="347"/>
      <c r="B21" s="347"/>
      <c r="C21" s="347"/>
      <c r="D21" s="348"/>
      <c r="E21" s="349"/>
      <c r="F21" s="233">
        <f t="shared" si="0"/>
        <v>0</v>
      </c>
      <c r="G21" s="350"/>
      <c r="H21" s="579"/>
      <c r="I21" s="580"/>
      <c r="J21" s="445">
        <v>0</v>
      </c>
      <c r="K21" s="410">
        <v>0</v>
      </c>
      <c r="M21" s="3"/>
      <c r="N21" s="3"/>
      <c r="O21" s="3"/>
      <c r="P21" s="3"/>
      <c r="Q21" s="3"/>
    </row>
    <row r="22" spans="1:17" ht="20.149999999999999" customHeight="1" thickBot="1" x14ac:dyDescent="0.4">
      <c r="A22" s="351" t="s">
        <v>65</v>
      </c>
      <c r="B22" s="352"/>
      <c r="C22" s="351"/>
      <c r="D22" s="353"/>
      <c r="E22" s="354"/>
      <c r="F22" s="233">
        <f>+'Personnel Form 2A'!F27</f>
        <v>0</v>
      </c>
      <c r="G22" s="233">
        <f>+'Personnel Form 2A'!G27</f>
        <v>0</v>
      </c>
      <c r="H22" s="573"/>
      <c r="I22" s="574"/>
      <c r="J22" s="461">
        <f>+'Personnel Form 2A'!J27</f>
        <v>0</v>
      </c>
      <c r="K22" s="410">
        <f>+'Personnel Form 2A'!K27</f>
        <v>0</v>
      </c>
      <c r="M22" s="3"/>
      <c r="N22" s="3"/>
      <c r="O22" s="3"/>
      <c r="P22" s="3"/>
      <c r="Q22" s="3"/>
    </row>
    <row r="23" spans="1:17" ht="23.25" customHeight="1" thickBot="1" x14ac:dyDescent="0.4">
      <c r="A23" s="355" t="s">
        <v>371</v>
      </c>
      <c r="B23" s="351"/>
      <c r="C23" s="351"/>
      <c r="D23" s="356"/>
      <c r="E23" s="357"/>
      <c r="F23" s="358">
        <f>SUM(F13:F22)</f>
        <v>0</v>
      </c>
      <c r="G23" s="358">
        <f>SUM(G13:G22)</f>
        <v>0</v>
      </c>
      <c r="H23" s="577"/>
      <c r="I23" s="578"/>
      <c r="J23" s="358">
        <f>SUM(J13:J22)</f>
        <v>0</v>
      </c>
      <c r="K23" s="358">
        <f>SUM(K13:K22)</f>
        <v>0</v>
      </c>
      <c r="M23" s="3"/>
      <c r="N23" s="3"/>
      <c r="O23" s="3"/>
      <c r="P23" s="3"/>
      <c r="Q23" s="3"/>
    </row>
    <row r="24" spans="1:17" x14ac:dyDescent="0.35">
      <c r="A24" s="236" t="s">
        <v>62</v>
      </c>
      <c r="F24" s="359"/>
      <c r="G24" s="359"/>
      <c r="J24" s="438"/>
      <c r="K24" s="419"/>
    </row>
    <row r="25" spans="1:17" ht="39.5" x14ac:dyDescent="0.35">
      <c r="A25" s="360" t="s">
        <v>56</v>
      </c>
      <c r="B25" s="317"/>
      <c r="C25" s="317"/>
      <c r="D25" s="317"/>
      <c r="E25" s="314"/>
      <c r="F25" s="361" t="s">
        <v>57</v>
      </c>
      <c r="G25" s="362" t="s">
        <v>312</v>
      </c>
      <c r="H25" s="581" t="s">
        <v>58</v>
      </c>
      <c r="I25" s="582"/>
      <c r="J25" s="456" t="s">
        <v>271</v>
      </c>
      <c r="K25" s="452" t="s">
        <v>266</v>
      </c>
    </row>
    <row r="26" spans="1:17" x14ac:dyDescent="0.35">
      <c r="A26" s="363" t="s">
        <v>372</v>
      </c>
      <c r="B26" s="364"/>
      <c r="C26" s="364"/>
      <c r="D26" s="364"/>
      <c r="E26" s="365"/>
      <c r="F26" s="233">
        <f>ROUND(F23*0.062,0)</f>
        <v>0</v>
      </c>
      <c r="G26" s="233">
        <f>ROUND(G23*0.062,0)</f>
        <v>0</v>
      </c>
      <c r="H26" s="575" t="s">
        <v>59</v>
      </c>
      <c r="I26" s="576"/>
      <c r="J26" s="445">
        <v>0</v>
      </c>
      <c r="K26" s="445">
        <v>0</v>
      </c>
    </row>
    <row r="27" spans="1:17" x14ac:dyDescent="0.35">
      <c r="A27" s="366" t="s">
        <v>61</v>
      </c>
      <c r="B27" s="344"/>
      <c r="C27" s="344"/>
      <c r="D27" s="344"/>
      <c r="E27" s="367"/>
      <c r="F27" s="368">
        <f>ROUND(F23*0.0145,0)</f>
        <v>0</v>
      </c>
      <c r="G27" s="368">
        <f>ROUND(G23*0.0145,0)</f>
        <v>0</v>
      </c>
      <c r="H27" s="575" t="s">
        <v>60</v>
      </c>
      <c r="I27" s="576"/>
      <c r="J27" s="445">
        <v>0</v>
      </c>
      <c r="K27" s="410">
        <v>0</v>
      </c>
    </row>
    <row r="28" spans="1:17" x14ac:dyDescent="0.35">
      <c r="A28" s="369" t="s">
        <v>373</v>
      </c>
      <c r="B28" s="370"/>
      <c r="C28" s="370"/>
      <c r="D28" s="370"/>
      <c r="E28" s="371"/>
      <c r="F28" s="350"/>
      <c r="G28" s="350"/>
      <c r="H28" s="571"/>
      <c r="I28" s="572"/>
      <c r="J28" s="445">
        <v>0</v>
      </c>
      <c r="K28" s="411">
        <v>0</v>
      </c>
    </row>
    <row r="29" spans="1:17" x14ac:dyDescent="0.35">
      <c r="A29" s="369" t="s">
        <v>374</v>
      </c>
      <c r="B29" s="370"/>
      <c r="C29" s="370"/>
      <c r="D29" s="370"/>
      <c r="E29" s="371"/>
      <c r="F29" s="350"/>
      <c r="G29" s="350"/>
      <c r="H29" s="571"/>
      <c r="I29" s="572"/>
      <c r="J29" s="445">
        <v>0</v>
      </c>
      <c r="K29" s="412">
        <v>0</v>
      </c>
    </row>
    <row r="30" spans="1:17" x14ac:dyDescent="0.35">
      <c r="A30" s="369" t="s">
        <v>375</v>
      </c>
      <c r="B30" s="372"/>
      <c r="C30" s="370"/>
      <c r="D30" s="370"/>
      <c r="E30" s="371"/>
      <c r="F30" s="350"/>
      <c r="G30" s="350"/>
      <c r="H30" s="571"/>
      <c r="I30" s="572"/>
      <c r="J30" s="445">
        <v>0</v>
      </c>
      <c r="K30" s="412">
        <v>0</v>
      </c>
    </row>
    <row r="31" spans="1:17" x14ac:dyDescent="0.35">
      <c r="A31" s="369" t="s">
        <v>376</v>
      </c>
      <c r="B31" s="372"/>
      <c r="C31" s="370"/>
      <c r="D31" s="370"/>
      <c r="E31" s="371"/>
      <c r="F31" s="350"/>
      <c r="G31" s="350"/>
      <c r="H31" s="571"/>
      <c r="I31" s="572"/>
      <c r="J31" s="445">
        <v>0</v>
      </c>
      <c r="K31" s="412">
        <v>0</v>
      </c>
    </row>
    <row r="32" spans="1:17" ht="15" thickBot="1" x14ac:dyDescent="0.4">
      <c r="A32" s="369" t="s">
        <v>378</v>
      </c>
      <c r="B32" s="370"/>
      <c r="C32" s="370"/>
      <c r="D32" s="370"/>
      <c r="E32" s="371"/>
      <c r="F32" s="373">
        <f>SUM(F26:F31)</f>
        <v>0</v>
      </c>
      <c r="G32" s="373">
        <f>SUM(G26:G31)</f>
        <v>0</v>
      </c>
      <c r="H32" s="571"/>
      <c r="I32" s="572"/>
      <c r="J32" s="373">
        <f>SUM(J26:J31)</f>
        <v>0</v>
      </c>
      <c r="K32" s="373">
        <f>SUM(K26:K31)</f>
        <v>0</v>
      </c>
    </row>
    <row r="33" spans="1:13" ht="17.25" customHeight="1" thickBot="1" x14ac:dyDescent="0.4">
      <c r="A33" s="374" t="s">
        <v>377</v>
      </c>
      <c r="B33" s="370"/>
      <c r="C33" s="370"/>
      <c r="D33" s="370"/>
      <c r="E33" s="370"/>
      <c r="F33" s="358">
        <f>+F23+F32</f>
        <v>0</v>
      </c>
      <c r="G33" s="422">
        <f>+G23+G32</f>
        <v>0</v>
      </c>
      <c r="H33" s="573"/>
      <c r="I33" s="574"/>
      <c r="J33" s="422">
        <f>+J23+J32</f>
        <v>0</v>
      </c>
      <c r="K33" s="358">
        <f>+K23+K32</f>
        <v>0</v>
      </c>
    </row>
    <row r="34" spans="1:13" x14ac:dyDescent="0.35">
      <c r="A34" s="3"/>
      <c r="B34" s="3"/>
      <c r="C34" s="3"/>
      <c r="D34" s="3"/>
      <c r="E34" s="3"/>
      <c r="F34" s="3"/>
      <c r="G34" s="3"/>
      <c r="H34" s="570"/>
      <c r="I34" s="570"/>
      <c r="J34" s="427"/>
      <c r="K34" s="421"/>
      <c r="L34" s="415"/>
      <c r="M34" s="415"/>
    </row>
    <row r="35" spans="1:13" x14ac:dyDescent="0.35">
      <c r="A35" s="3"/>
      <c r="B35" s="3"/>
      <c r="C35" s="3"/>
      <c r="D35" s="3"/>
      <c r="E35" s="3"/>
      <c r="F35" s="3"/>
      <c r="G35" s="3"/>
      <c r="H35" s="8"/>
      <c r="I35" s="8"/>
      <c r="J35" s="8"/>
      <c r="K35" s="415"/>
      <c r="L35" s="415"/>
      <c r="M35" s="415"/>
    </row>
    <row r="36" spans="1:13" x14ac:dyDescent="0.35">
      <c r="A36" s="3"/>
      <c r="B36" s="3"/>
      <c r="C36" s="3"/>
      <c r="D36" s="3"/>
      <c r="E36" s="3"/>
      <c r="F36" s="3"/>
      <c r="G36" s="3"/>
      <c r="H36" s="8"/>
      <c r="I36" s="8"/>
      <c r="J36" s="8"/>
      <c r="K36" s="415"/>
      <c r="L36" s="415"/>
      <c r="M36" s="415"/>
    </row>
    <row r="37" spans="1:13" x14ac:dyDescent="0.35">
      <c r="A37" s="3"/>
      <c r="B37" s="3"/>
      <c r="C37" s="3"/>
      <c r="D37" s="3"/>
      <c r="E37" s="3"/>
      <c r="F37" s="3"/>
      <c r="G37" s="3"/>
      <c r="H37" s="3"/>
      <c r="I37" s="3"/>
      <c r="J37" s="3"/>
    </row>
    <row r="38" spans="1:13" x14ac:dyDescent="0.35">
      <c r="A38" s="3"/>
      <c r="B38" s="3"/>
      <c r="C38" s="3"/>
      <c r="D38" s="3"/>
      <c r="E38" s="3"/>
      <c r="F38" s="3"/>
      <c r="G38" s="3"/>
      <c r="H38" s="3"/>
      <c r="I38" s="3"/>
      <c r="J38" s="3"/>
    </row>
    <row r="39" spans="1:13" x14ac:dyDescent="0.35">
      <c r="A39" s="3"/>
      <c r="B39" s="3"/>
      <c r="C39" s="3"/>
      <c r="D39" s="3"/>
      <c r="E39" s="3"/>
      <c r="F39" s="3"/>
      <c r="G39" s="3"/>
      <c r="H39" s="3"/>
      <c r="I39" s="3"/>
      <c r="J39" s="3"/>
    </row>
    <row r="40" spans="1:13" x14ac:dyDescent="0.35">
      <c r="A40" s="3"/>
      <c r="B40" s="3"/>
      <c r="C40" s="3"/>
      <c r="D40" s="3"/>
      <c r="E40" s="3"/>
      <c r="F40" s="3"/>
      <c r="G40" s="3"/>
      <c r="H40" s="3"/>
      <c r="I40" s="3"/>
      <c r="J40" s="3"/>
    </row>
  </sheetData>
  <mergeCells count="29">
    <mergeCell ref="H12:I12"/>
    <mergeCell ref="A2:I2"/>
    <mergeCell ref="A3:I3"/>
    <mergeCell ref="A5:I5"/>
    <mergeCell ref="H11:I11"/>
    <mergeCell ref="B7:E7"/>
    <mergeCell ref="B9:E9"/>
    <mergeCell ref="A4:I4"/>
    <mergeCell ref="H17:I17"/>
    <mergeCell ref="H18:I18"/>
    <mergeCell ref="H19:I19"/>
    <mergeCell ref="H20:I20"/>
    <mergeCell ref="H13:I13"/>
    <mergeCell ref="H14:I14"/>
    <mergeCell ref="H15:I15"/>
    <mergeCell ref="H16:I16"/>
    <mergeCell ref="H27:I27"/>
    <mergeCell ref="H28:I28"/>
    <mergeCell ref="H22:I22"/>
    <mergeCell ref="H23:I23"/>
    <mergeCell ref="H21:I21"/>
    <mergeCell ref="H25:I25"/>
    <mergeCell ref="H26:I26"/>
    <mergeCell ref="H34:I34"/>
    <mergeCell ref="H29:I29"/>
    <mergeCell ref="H30:I30"/>
    <mergeCell ref="H31:I31"/>
    <mergeCell ref="H32:I32"/>
    <mergeCell ref="H33:I33"/>
  </mergeCells>
  <pageMargins left="0.25" right="0" top="0" bottom="0" header="0.19" footer="0.3"/>
  <pageSetup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zoomScaleNormal="100" workbookViewId="0">
      <selection activeCell="G27" sqref="G27"/>
    </sheetView>
  </sheetViews>
  <sheetFormatPr defaultColWidth="9.08984375" defaultRowHeight="14.5" x14ac:dyDescent="0.35"/>
  <cols>
    <col min="1" max="1" width="29" style="5" customWidth="1"/>
    <col min="2" max="2" width="30" style="5" customWidth="1"/>
    <col min="3" max="3" width="5.26953125" style="5" customWidth="1"/>
    <col min="4" max="4" width="9.81640625" style="5" customWidth="1"/>
    <col min="5" max="5" width="8.7265625" style="5" customWidth="1"/>
    <col min="6" max="6" width="12.81640625" style="5" customWidth="1"/>
    <col min="7" max="7" width="12.6328125" style="5" customWidth="1"/>
    <col min="8" max="8" width="8.7265625" style="5" customWidth="1"/>
    <col min="9" max="9" width="30.36328125" style="5" customWidth="1"/>
    <col min="10" max="10" width="20.36328125" style="439" hidden="1" customWidth="1"/>
    <col min="11" max="11" width="17.26953125" style="5" hidden="1" customWidth="1"/>
    <col min="12" max="16384" width="9.08984375" style="5"/>
  </cols>
  <sheetData>
    <row r="1" spans="1:11" x14ac:dyDescent="0.35">
      <c r="I1" s="5" t="s">
        <v>64</v>
      </c>
    </row>
    <row r="2" spans="1:11" x14ac:dyDescent="0.35">
      <c r="A2" s="585" t="s">
        <v>17</v>
      </c>
      <c r="B2" s="585"/>
      <c r="C2" s="585"/>
      <c r="D2" s="585"/>
      <c r="E2" s="585"/>
      <c r="F2" s="585"/>
      <c r="G2" s="585"/>
      <c r="H2" s="585"/>
      <c r="I2" s="585"/>
      <c r="J2" s="6"/>
    </row>
    <row r="3" spans="1:11" x14ac:dyDescent="0.35">
      <c r="A3" s="585" t="str">
        <f>+'Personnel Form 2'!A3:I3</f>
        <v>BUDGET SUMMARY</v>
      </c>
      <c r="B3" s="585"/>
      <c r="C3" s="585"/>
      <c r="D3" s="585"/>
      <c r="E3" s="585"/>
      <c r="F3" s="585"/>
      <c r="G3" s="585"/>
      <c r="H3" s="585"/>
      <c r="I3" s="585"/>
      <c r="J3" s="6"/>
    </row>
    <row r="4" spans="1:11" x14ac:dyDescent="0.35">
      <c r="A4" s="585"/>
      <c r="B4" s="585"/>
      <c r="C4" s="585"/>
      <c r="D4" s="585"/>
      <c r="E4" s="585"/>
      <c r="F4" s="585"/>
      <c r="G4" s="585"/>
      <c r="H4" s="585"/>
      <c r="I4" s="585"/>
      <c r="J4" s="6"/>
    </row>
    <row r="5" spans="1:11" x14ac:dyDescent="0.35">
      <c r="A5" s="585" t="s">
        <v>46</v>
      </c>
      <c r="B5" s="585"/>
      <c r="C5" s="585"/>
      <c r="D5" s="585"/>
      <c r="E5" s="585"/>
      <c r="F5" s="585"/>
      <c r="G5" s="585"/>
      <c r="H5" s="585"/>
      <c r="I5" s="585"/>
      <c r="J5" s="6"/>
    </row>
    <row r="6" spans="1:11" ht="6" customHeight="1" x14ac:dyDescent="0.35"/>
    <row r="7" spans="1:11" x14ac:dyDescent="0.35">
      <c r="A7" s="3" t="s">
        <v>307</v>
      </c>
      <c r="B7" s="588">
        <f>'Budget Summary Form 1'!C10</f>
        <v>0</v>
      </c>
      <c r="C7" s="588"/>
      <c r="D7" s="588"/>
      <c r="E7" s="588"/>
      <c r="F7" s="3"/>
      <c r="G7" s="3" t="s">
        <v>71</v>
      </c>
      <c r="H7" s="7"/>
      <c r="I7" s="204">
        <f>+'Budget Summary Form 1A'!F10</f>
        <v>0</v>
      </c>
      <c r="J7" s="454"/>
    </row>
    <row r="8" spans="1:11" ht="10.5" customHeight="1" x14ac:dyDescent="0.35">
      <c r="A8" s="3"/>
      <c r="B8" s="3"/>
      <c r="C8" s="3"/>
      <c r="D8" s="3"/>
      <c r="E8" s="3"/>
      <c r="F8" s="3"/>
      <c r="G8" s="3"/>
      <c r="H8" s="7"/>
      <c r="I8" s="3"/>
      <c r="J8" s="3"/>
    </row>
    <row r="9" spans="1:11" ht="18.5" x14ac:dyDescent="0.35">
      <c r="A9" s="3" t="s">
        <v>63</v>
      </c>
      <c r="B9" s="588" t="str">
        <f>+'Budget Summary Form 1'!C12</f>
        <v>Opportunity Works</v>
      </c>
      <c r="C9" s="588"/>
      <c r="D9" s="588"/>
      <c r="E9" s="588"/>
      <c r="F9" s="3"/>
      <c r="G9" s="3" t="s">
        <v>72</v>
      </c>
      <c r="H9" s="375"/>
      <c r="I9" s="204">
        <f>+'Budget Summary Form 1A'!F7</f>
        <v>0</v>
      </c>
      <c r="J9" s="430" t="s">
        <v>268</v>
      </c>
      <c r="K9" s="431"/>
    </row>
    <row r="10" spans="1:11" ht="27.75" customHeight="1" x14ac:dyDescent="0.35">
      <c r="A10" s="3"/>
      <c r="B10" s="3"/>
      <c r="C10" s="3" t="s">
        <v>55</v>
      </c>
      <c r="D10" s="3"/>
      <c r="E10" s="3"/>
      <c r="F10" s="3"/>
      <c r="G10" s="3"/>
      <c r="H10" s="344"/>
      <c r="I10" s="344"/>
      <c r="J10" s="460" t="s">
        <v>269</v>
      </c>
      <c r="K10" s="431"/>
    </row>
    <row r="11" spans="1:11" x14ac:dyDescent="0.35">
      <c r="A11" s="417" t="s">
        <v>26</v>
      </c>
      <c r="B11" s="417" t="s">
        <v>28</v>
      </c>
      <c r="C11" s="417" t="s">
        <v>30</v>
      </c>
      <c r="D11" s="417" t="s">
        <v>31</v>
      </c>
      <c r="E11" s="417" t="s">
        <v>32</v>
      </c>
      <c r="F11" s="417" t="s">
        <v>51</v>
      </c>
      <c r="G11" s="418" t="s">
        <v>53</v>
      </c>
      <c r="H11" s="586" t="s">
        <v>54</v>
      </c>
      <c r="I11" s="587"/>
      <c r="J11" s="447" t="s">
        <v>265</v>
      </c>
      <c r="K11" s="446" t="s">
        <v>270</v>
      </c>
    </row>
    <row r="12" spans="1:11" ht="39" x14ac:dyDescent="0.35">
      <c r="A12" s="345" t="s">
        <v>48</v>
      </c>
      <c r="B12" s="345" t="s">
        <v>49</v>
      </c>
      <c r="C12" s="346" t="s">
        <v>19</v>
      </c>
      <c r="D12" s="346" t="s">
        <v>1</v>
      </c>
      <c r="E12" s="346" t="s">
        <v>50</v>
      </c>
      <c r="F12" s="346" t="s">
        <v>52</v>
      </c>
      <c r="G12" s="198" t="s">
        <v>312</v>
      </c>
      <c r="H12" s="583" t="s">
        <v>319</v>
      </c>
      <c r="I12" s="584"/>
      <c r="J12" s="456" t="s">
        <v>271</v>
      </c>
      <c r="K12" s="416" t="s">
        <v>266</v>
      </c>
    </row>
    <row r="13" spans="1:11" ht="27" customHeight="1" x14ac:dyDescent="0.35">
      <c r="A13" s="347"/>
      <c r="B13" s="347"/>
      <c r="C13" s="347"/>
      <c r="D13" s="348"/>
      <c r="E13" s="349"/>
      <c r="F13" s="376">
        <f t="shared" ref="F13:F26" si="0">ROUND(C13*D13*E13,0)</f>
        <v>0</v>
      </c>
      <c r="G13" s="377"/>
      <c r="H13" s="579"/>
      <c r="I13" s="580"/>
      <c r="J13" s="445">
        <v>0</v>
      </c>
      <c r="K13" s="414">
        <v>0</v>
      </c>
    </row>
    <row r="14" spans="1:11" ht="27" customHeight="1" x14ac:dyDescent="0.35">
      <c r="A14" s="347"/>
      <c r="B14" s="347"/>
      <c r="C14" s="347"/>
      <c r="D14" s="348"/>
      <c r="E14" s="349"/>
      <c r="F14" s="376">
        <f t="shared" si="0"/>
        <v>0</v>
      </c>
      <c r="G14" s="377"/>
      <c r="H14" s="579"/>
      <c r="I14" s="580"/>
      <c r="J14" s="445">
        <v>0</v>
      </c>
      <c r="K14" s="413">
        <v>0</v>
      </c>
    </row>
    <row r="15" spans="1:11" ht="27" customHeight="1" x14ac:dyDescent="0.35">
      <c r="A15" s="347"/>
      <c r="B15" s="347"/>
      <c r="C15" s="347"/>
      <c r="D15" s="348"/>
      <c r="E15" s="349"/>
      <c r="F15" s="376">
        <f t="shared" si="0"/>
        <v>0</v>
      </c>
      <c r="G15" s="377"/>
      <c r="H15" s="579"/>
      <c r="I15" s="580"/>
      <c r="J15" s="445">
        <v>0</v>
      </c>
      <c r="K15" s="413">
        <v>0</v>
      </c>
    </row>
    <row r="16" spans="1:11" ht="27" customHeight="1" x14ac:dyDescent="0.35">
      <c r="A16" s="347"/>
      <c r="B16" s="347"/>
      <c r="C16" s="347"/>
      <c r="D16" s="348"/>
      <c r="E16" s="349"/>
      <c r="F16" s="376">
        <f t="shared" si="0"/>
        <v>0</v>
      </c>
      <c r="G16" s="377"/>
      <c r="H16" s="579"/>
      <c r="I16" s="580"/>
      <c r="J16" s="445">
        <v>0</v>
      </c>
      <c r="K16" s="413">
        <v>0</v>
      </c>
    </row>
    <row r="17" spans="1:13" ht="27" customHeight="1" x14ac:dyDescent="0.35">
      <c r="A17" s="347"/>
      <c r="B17" s="347"/>
      <c r="C17" s="347"/>
      <c r="D17" s="348"/>
      <c r="E17" s="349"/>
      <c r="F17" s="376">
        <f t="shared" si="0"/>
        <v>0</v>
      </c>
      <c r="G17" s="377"/>
      <c r="H17" s="579"/>
      <c r="I17" s="580"/>
      <c r="J17" s="445">
        <v>0</v>
      </c>
      <c r="K17" s="413">
        <v>0</v>
      </c>
    </row>
    <row r="18" spans="1:13" ht="27" customHeight="1" x14ac:dyDescent="0.35">
      <c r="A18" s="347"/>
      <c r="B18" s="347"/>
      <c r="C18" s="347"/>
      <c r="D18" s="348"/>
      <c r="E18" s="349"/>
      <c r="F18" s="376">
        <f t="shared" si="0"/>
        <v>0</v>
      </c>
      <c r="G18" s="377"/>
      <c r="H18" s="579"/>
      <c r="I18" s="580"/>
      <c r="J18" s="445">
        <v>0</v>
      </c>
      <c r="K18" s="413">
        <v>0</v>
      </c>
    </row>
    <row r="19" spans="1:13" ht="27" customHeight="1" x14ac:dyDescent="0.35">
      <c r="A19" s="347"/>
      <c r="B19" s="347"/>
      <c r="C19" s="347"/>
      <c r="D19" s="348"/>
      <c r="E19" s="349"/>
      <c r="F19" s="376">
        <f t="shared" si="0"/>
        <v>0</v>
      </c>
      <c r="G19" s="377"/>
      <c r="H19" s="579"/>
      <c r="I19" s="580"/>
      <c r="J19" s="445">
        <v>0</v>
      </c>
      <c r="K19" s="413">
        <v>0</v>
      </c>
    </row>
    <row r="20" spans="1:13" ht="27" customHeight="1" x14ac:dyDescent="0.35">
      <c r="A20" s="347"/>
      <c r="B20" s="347"/>
      <c r="C20" s="347"/>
      <c r="D20" s="348"/>
      <c r="E20" s="349"/>
      <c r="F20" s="376">
        <f t="shared" si="0"/>
        <v>0</v>
      </c>
      <c r="G20" s="377"/>
      <c r="H20" s="579"/>
      <c r="I20" s="580"/>
      <c r="J20" s="445">
        <v>0</v>
      </c>
      <c r="K20" s="413">
        <v>0</v>
      </c>
    </row>
    <row r="21" spans="1:13" ht="27" customHeight="1" x14ac:dyDescent="0.35">
      <c r="A21" s="347"/>
      <c r="B21" s="347"/>
      <c r="C21" s="347"/>
      <c r="D21" s="348"/>
      <c r="E21" s="349"/>
      <c r="F21" s="376">
        <f t="shared" si="0"/>
        <v>0</v>
      </c>
      <c r="G21" s="377"/>
      <c r="H21" s="579"/>
      <c r="I21" s="580"/>
      <c r="J21" s="445">
        <v>0</v>
      </c>
      <c r="K21" s="413">
        <v>0</v>
      </c>
    </row>
    <row r="22" spans="1:13" ht="27" customHeight="1" x14ac:dyDescent="0.35">
      <c r="A22" s="347"/>
      <c r="B22" s="347"/>
      <c r="C22" s="347"/>
      <c r="D22" s="348"/>
      <c r="E22" s="349"/>
      <c r="F22" s="376">
        <f t="shared" si="0"/>
        <v>0</v>
      </c>
      <c r="G22" s="377"/>
      <c r="H22" s="579"/>
      <c r="I22" s="580"/>
      <c r="J22" s="461">
        <v>0</v>
      </c>
      <c r="K22" s="413">
        <v>0</v>
      </c>
    </row>
    <row r="23" spans="1:13" ht="27" customHeight="1" x14ac:dyDescent="0.35">
      <c r="A23" s="347"/>
      <c r="B23" s="347"/>
      <c r="C23" s="347"/>
      <c r="D23" s="348"/>
      <c r="E23" s="349"/>
      <c r="F23" s="376">
        <f t="shared" si="0"/>
        <v>0</v>
      </c>
      <c r="G23" s="377"/>
      <c r="H23" s="579"/>
      <c r="I23" s="580"/>
      <c r="J23" s="461">
        <v>0</v>
      </c>
      <c r="K23" s="413">
        <v>0</v>
      </c>
    </row>
    <row r="24" spans="1:13" ht="27" customHeight="1" x14ac:dyDescent="0.35">
      <c r="A24" s="347"/>
      <c r="B24" s="347"/>
      <c r="C24" s="347"/>
      <c r="D24" s="348"/>
      <c r="E24" s="349"/>
      <c r="F24" s="376">
        <f t="shared" si="0"/>
        <v>0</v>
      </c>
      <c r="G24" s="377"/>
      <c r="H24" s="579"/>
      <c r="I24" s="580"/>
      <c r="J24" s="461">
        <v>0</v>
      </c>
      <c r="K24" s="413">
        <v>0</v>
      </c>
    </row>
    <row r="25" spans="1:13" ht="27" customHeight="1" x14ac:dyDescent="0.35">
      <c r="A25" s="347"/>
      <c r="B25" s="347"/>
      <c r="C25" s="347"/>
      <c r="D25" s="348"/>
      <c r="E25" s="349"/>
      <c r="F25" s="376">
        <f t="shared" si="0"/>
        <v>0</v>
      </c>
      <c r="G25" s="377"/>
      <c r="H25" s="579"/>
      <c r="I25" s="580"/>
      <c r="J25" s="445">
        <v>0</v>
      </c>
      <c r="K25" s="413">
        <v>0</v>
      </c>
    </row>
    <row r="26" spans="1:13" ht="27" customHeight="1" thickBot="1" x14ac:dyDescent="0.4">
      <c r="A26" s="465"/>
      <c r="B26" s="465"/>
      <c r="C26" s="465"/>
      <c r="D26" s="469"/>
      <c r="E26" s="471"/>
      <c r="F26" s="473">
        <f t="shared" si="0"/>
        <v>0</v>
      </c>
      <c r="G26" s="474"/>
      <c r="H26" s="591"/>
      <c r="I26" s="592"/>
      <c r="J26" s="433">
        <v>0</v>
      </c>
      <c r="K26" s="476">
        <v>0</v>
      </c>
    </row>
    <row r="27" spans="1:13" ht="24.75" customHeight="1" thickBot="1" x14ac:dyDescent="0.4">
      <c r="A27" s="466" t="s">
        <v>272</v>
      </c>
      <c r="B27" s="467"/>
      <c r="C27" s="468"/>
      <c r="D27" s="470"/>
      <c r="E27" s="472"/>
      <c r="F27" s="462">
        <f>SUM(F13:F26)</f>
        <v>0</v>
      </c>
      <c r="G27" s="475">
        <f>SUM(G13:G26)</f>
        <v>0</v>
      </c>
      <c r="H27" s="589"/>
      <c r="I27" s="590"/>
      <c r="J27" s="475">
        <f>SUM(J13:J26)</f>
        <v>0</v>
      </c>
      <c r="K27" s="475">
        <f>SUM(K13:K26)</f>
        <v>0</v>
      </c>
    </row>
    <row r="28" spans="1:13" x14ac:dyDescent="0.35">
      <c r="I28" s="440"/>
      <c r="J28" s="448"/>
      <c r="K28" s="448"/>
      <c r="L28" s="415"/>
      <c r="M28" s="415"/>
    </row>
    <row r="29" spans="1:13" x14ac:dyDescent="0.35">
      <c r="I29" s="440"/>
      <c r="J29" s="448"/>
      <c r="K29" s="448"/>
      <c r="L29" s="415"/>
      <c r="M29" s="415"/>
    </row>
    <row r="30" spans="1:13" x14ac:dyDescent="0.35">
      <c r="I30" s="440"/>
      <c r="J30" s="448"/>
      <c r="K30" s="448"/>
      <c r="L30" s="415"/>
      <c r="M30" s="415"/>
    </row>
    <row r="31" spans="1:13" x14ac:dyDescent="0.35">
      <c r="I31" s="440"/>
      <c r="J31" s="448"/>
      <c r="K31" s="448"/>
      <c r="L31" s="415"/>
      <c r="M31" s="415"/>
    </row>
    <row r="32" spans="1:13" x14ac:dyDescent="0.35">
      <c r="I32" s="440"/>
      <c r="J32" s="448"/>
      <c r="K32" s="448"/>
      <c r="L32" s="415"/>
      <c r="M32" s="415"/>
    </row>
    <row r="33" spans="9:13" x14ac:dyDescent="0.35">
      <c r="I33" s="440"/>
      <c r="J33" s="448"/>
      <c r="K33" s="448"/>
      <c r="L33" s="415"/>
      <c r="M33" s="415"/>
    </row>
    <row r="34" spans="9:13" x14ac:dyDescent="0.35">
      <c r="I34" s="440"/>
      <c r="J34" s="448"/>
      <c r="K34" s="449"/>
      <c r="L34" s="415"/>
      <c r="M34" s="415"/>
    </row>
    <row r="35" spans="9:13" x14ac:dyDescent="0.35">
      <c r="I35" s="440"/>
      <c r="J35" s="432"/>
      <c r="K35" s="440"/>
      <c r="L35" s="415"/>
      <c r="M35" s="415"/>
    </row>
    <row r="36" spans="9:13" x14ac:dyDescent="0.35">
      <c r="I36" s="440"/>
      <c r="J36" s="440"/>
      <c r="K36" s="440"/>
    </row>
  </sheetData>
  <mergeCells count="23">
    <mergeCell ref="H26:I26"/>
    <mergeCell ref="H17:I17"/>
    <mergeCell ref="H22:I22"/>
    <mergeCell ref="A4:I4"/>
    <mergeCell ref="B9:E9"/>
    <mergeCell ref="B7:E7"/>
    <mergeCell ref="H27:I27"/>
    <mergeCell ref="H13:I13"/>
    <mergeCell ref="H14:I14"/>
    <mergeCell ref="H15:I15"/>
    <mergeCell ref="H16:I16"/>
    <mergeCell ref="H25:I25"/>
    <mergeCell ref="H19:I19"/>
    <mergeCell ref="H20:I20"/>
    <mergeCell ref="H24:I24"/>
    <mergeCell ref="H21:I21"/>
    <mergeCell ref="A2:I2"/>
    <mergeCell ref="A3:I3"/>
    <mergeCell ref="A5:I5"/>
    <mergeCell ref="H11:I11"/>
    <mergeCell ref="H23:I23"/>
    <mergeCell ref="H12:I12"/>
    <mergeCell ref="H18:I18"/>
  </mergeCells>
  <pageMargins left="0.25593749999999998" right="0.13" top="0.14000000000000001" bottom="0.27" header="0.43" footer="0.3"/>
  <pageSetup scale="7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election activeCell="A17" sqref="A17:B17"/>
    </sheetView>
  </sheetViews>
  <sheetFormatPr defaultColWidth="9.08984375" defaultRowHeight="14.5" x14ac:dyDescent="0.35"/>
  <cols>
    <col min="1" max="1" width="13.7265625" style="5" customWidth="1"/>
    <col min="2" max="2" width="26.7265625" style="5" customWidth="1"/>
    <col min="3" max="3" width="20.6328125" style="5" customWidth="1"/>
    <col min="4" max="4" width="18.7265625" style="5" customWidth="1"/>
    <col min="5" max="5" width="12.08984375" style="382" customWidth="1"/>
    <col min="6" max="6" width="41.36328125" style="382" customWidth="1"/>
    <col min="7" max="7" width="13.7265625" style="5" customWidth="1"/>
    <col min="8" max="16384" width="9.08984375" style="5"/>
  </cols>
  <sheetData>
    <row r="1" spans="1:6" x14ac:dyDescent="0.35">
      <c r="A1" s="194"/>
      <c r="B1" s="194"/>
      <c r="C1" s="194"/>
      <c r="D1" s="194"/>
      <c r="E1" s="199"/>
      <c r="F1" s="199" t="s">
        <v>67</v>
      </c>
    </row>
    <row r="2" spans="1:6" x14ac:dyDescent="0.35">
      <c r="A2" s="624" t="s">
        <v>17</v>
      </c>
      <c r="B2" s="624"/>
      <c r="C2" s="624"/>
      <c r="D2" s="624"/>
      <c r="E2" s="624"/>
      <c r="F2" s="624"/>
    </row>
    <row r="3" spans="1:6" x14ac:dyDescent="0.35">
      <c r="A3" s="624" t="str">
        <f>+'Budget Summary Form 1A'!A5:G5</f>
        <v>BUDGET SUMMARY</v>
      </c>
      <c r="B3" s="624"/>
      <c r="C3" s="624"/>
      <c r="D3" s="624"/>
      <c r="E3" s="624"/>
      <c r="F3" s="624"/>
    </row>
    <row r="4" spans="1:6" x14ac:dyDescent="0.35">
      <c r="A4" s="624" t="s">
        <v>69</v>
      </c>
      <c r="B4" s="624"/>
      <c r="C4" s="624"/>
      <c r="D4" s="624"/>
      <c r="E4" s="624"/>
      <c r="F4" s="624"/>
    </row>
    <row r="5" spans="1:6" ht="13.75" customHeight="1" x14ac:dyDescent="0.35">
      <c r="A5" s="194"/>
      <c r="B5" s="194"/>
      <c r="C5" s="194"/>
      <c r="D5" s="194"/>
      <c r="E5" s="200"/>
      <c r="F5" s="200"/>
    </row>
    <row r="6" spans="1:6" x14ac:dyDescent="0.35">
      <c r="A6" s="4" t="s">
        <v>307</v>
      </c>
      <c r="B6" s="618">
        <f>'Budget Summary Form 1'!C10</f>
        <v>0</v>
      </c>
      <c r="C6" s="618"/>
      <c r="D6" s="3" t="s">
        <v>71</v>
      </c>
      <c r="E6" s="621">
        <f>+'Budget Summary Form 1'!F13</f>
        <v>0</v>
      </c>
      <c r="F6" s="621"/>
    </row>
    <row r="7" spans="1:6" ht="7.5" customHeight="1" x14ac:dyDescent="0.35">
      <c r="A7" s="4"/>
      <c r="B7" s="4"/>
      <c r="C7" s="2"/>
      <c r="D7" s="3"/>
      <c r="E7" s="201"/>
      <c r="F7" s="202"/>
    </row>
    <row r="8" spans="1:6" ht="21.75" customHeight="1" x14ac:dyDescent="0.35">
      <c r="A8" s="4" t="s">
        <v>63</v>
      </c>
      <c r="B8" s="618" t="str">
        <f>+'Budget Summary Form 1'!C12</f>
        <v>Opportunity Works</v>
      </c>
      <c r="C8" s="618"/>
      <c r="D8" s="3" t="s">
        <v>72</v>
      </c>
      <c r="E8" s="619">
        <f>+'Budget Summary Form 1A'!F7</f>
        <v>0</v>
      </c>
      <c r="F8" s="619"/>
    </row>
    <row r="9" spans="1:6" x14ac:dyDescent="0.35">
      <c r="A9" s="4"/>
      <c r="B9" s="4"/>
      <c r="C9" s="4" t="s">
        <v>278</v>
      </c>
      <c r="D9" s="4"/>
      <c r="E9" s="203"/>
      <c r="F9" s="203"/>
    </row>
    <row r="10" spans="1:6" x14ac:dyDescent="0.35">
      <c r="A10" s="627" t="s">
        <v>26</v>
      </c>
      <c r="B10" s="628"/>
      <c r="C10" s="195" t="s">
        <v>28</v>
      </c>
      <c r="D10" s="196" t="s">
        <v>30</v>
      </c>
      <c r="E10" s="625" t="s">
        <v>31</v>
      </c>
      <c r="F10" s="626"/>
    </row>
    <row r="11" spans="1:6" ht="39" customHeight="1" x14ac:dyDescent="0.35">
      <c r="A11" s="581" t="s">
        <v>66</v>
      </c>
      <c r="B11" s="582"/>
      <c r="C11" s="197" t="s">
        <v>52</v>
      </c>
      <c r="D11" s="198" t="s">
        <v>321</v>
      </c>
      <c r="E11" s="583" t="s">
        <v>244</v>
      </c>
      <c r="F11" s="584"/>
    </row>
    <row r="12" spans="1:6" ht="28.5" customHeight="1" x14ac:dyDescent="0.35">
      <c r="A12" s="599" t="s">
        <v>35</v>
      </c>
      <c r="B12" s="600"/>
      <c r="C12" s="409"/>
      <c r="D12" s="409"/>
      <c r="E12" s="620" t="s">
        <v>264</v>
      </c>
      <c r="F12" s="608"/>
    </row>
    <row r="13" spans="1:6" ht="28.5" customHeight="1" x14ac:dyDescent="0.35">
      <c r="A13" s="599" t="s">
        <v>36</v>
      </c>
      <c r="B13" s="600"/>
      <c r="C13" s="378"/>
      <c r="D13" s="378"/>
      <c r="E13" s="620" t="s">
        <v>264</v>
      </c>
      <c r="F13" s="608"/>
    </row>
    <row r="14" spans="1:6" ht="28.5" customHeight="1" x14ac:dyDescent="0.35">
      <c r="A14" s="599" t="s">
        <v>37</v>
      </c>
      <c r="B14" s="600"/>
      <c r="C14" s="378"/>
      <c r="D14" s="378"/>
      <c r="E14" s="607"/>
      <c r="F14" s="608"/>
    </row>
    <row r="15" spans="1:6" ht="28.5" customHeight="1" x14ac:dyDescent="0.35">
      <c r="A15" s="599" t="s">
        <v>38</v>
      </c>
      <c r="B15" s="600"/>
      <c r="C15" s="378"/>
      <c r="D15" s="378"/>
      <c r="E15" s="607"/>
      <c r="F15" s="608"/>
    </row>
    <row r="16" spans="1:6" ht="28.5" customHeight="1" x14ac:dyDescent="0.35">
      <c r="A16" s="337" t="s">
        <v>257</v>
      </c>
      <c r="B16" s="405" t="s">
        <v>256</v>
      </c>
      <c r="C16" s="378"/>
      <c r="D16" s="378"/>
      <c r="E16" s="607"/>
      <c r="F16" s="608"/>
    </row>
    <row r="17" spans="1:6" ht="28.5" customHeight="1" x14ac:dyDescent="0.35">
      <c r="A17" s="599" t="s">
        <v>137</v>
      </c>
      <c r="B17" s="600"/>
      <c r="C17" s="378"/>
      <c r="D17" s="378"/>
      <c r="E17" s="607"/>
      <c r="F17" s="608"/>
    </row>
    <row r="18" spans="1:6" ht="28.5" hidden="1" customHeight="1" x14ac:dyDescent="0.35">
      <c r="A18" s="599" t="s">
        <v>5</v>
      </c>
      <c r="B18" s="600"/>
      <c r="C18" s="378"/>
      <c r="D18" s="378"/>
      <c r="E18" s="607"/>
      <c r="F18" s="608"/>
    </row>
    <row r="19" spans="1:6" ht="6.75" customHeight="1" x14ac:dyDescent="0.35">
      <c r="A19" s="315"/>
      <c r="B19" s="330"/>
      <c r="C19" s="330"/>
      <c r="D19" s="330"/>
      <c r="E19" s="330"/>
      <c r="F19" s="331"/>
    </row>
    <row r="20" spans="1:6" ht="28.5" customHeight="1" x14ac:dyDescent="0.35">
      <c r="A20" s="609" t="s">
        <v>241</v>
      </c>
      <c r="B20" s="610"/>
      <c r="C20" s="378"/>
      <c r="D20" s="378"/>
      <c r="E20" s="607"/>
      <c r="F20" s="608"/>
    </row>
    <row r="21" spans="1:6" ht="24" customHeight="1" x14ac:dyDescent="0.35">
      <c r="A21" s="622" t="s">
        <v>258</v>
      </c>
      <c r="B21" s="623"/>
      <c r="C21" s="379"/>
      <c r="D21" s="379"/>
      <c r="E21" s="607"/>
      <c r="F21" s="608"/>
    </row>
    <row r="22" spans="1:6" ht="7.5" customHeight="1" x14ac:dyDescent="0.35">
      <c r="A22" s="597"/>
      <c r="B22" s="598"/>
      <c r="C22" s="205"/>
      <c r="D22" s="205"/>
      <c r="E22" s="616"/>
      <c r="F22" s="617"/>
    </row>
    <row r="23" spans="1:6" ht="29.25" hidden="1" customHeight="1" x14ac:dyDescent="0.35">
      <c r="A23" s="601" t="s">
        <v>3</v>
      </c>
      <c r="B23" s="602"/>
      <c r="C23" s="206"/>
      <c r="D23" s="207"/>
      <c r="E23" s="605"/>
      <c r="F23" s="606"/>
    </row>
    <row r="24" spans="1:6" ht="27.75" customHeight="1" x14ac:dyDescent="0.35">
      <c r="A24" s="601" t="s">
        <v>318</v>
      </c>
      <c r="B24" s="602"/>
      <c r="C24" s="380"/>
      <c r="D24" s="380"/>
      <c r="E24" s="607"/>
      <c r="F24" s="608"/>
    </row>
    <row r="25" spans="1:6" ht="27.75" hidden="1" customHeight="1" x14ac:dyDescent="0.35">
      <c r="A25" s="601" t="s">
        <v>40</v>
      </c>
      <c r="B25" s="602"/>
      <c r="C25" s="381"/>
      <c r="D25" s="381"/>
      <c r="E25" s="607"/>
      <c r="F25" s="608"/>
    </row>
    <row r="26" spans="1:6" ht="27.75" customHeight="1" x14ac:dyDescent="0.35">
      <c r="A26" s="611" t="s">
        <v>317</v>
      </c>
      <c r="B26" s="612"/>
      <c r="C26" s="378"/>
      <c r="D26" s="378"/>
      <c r="E26" s="607"/>
      <c r="F26" s="608"/>
    </row>
    <row r="27" spans="1:6" ht="27.75" customHeight="1" x14ac:dyDescent="0.35">
      <c r="A27" s="601" t="s">
        <v>314</v>
      </c>
      <c r="B27" s="602"/>
      <c r="C27" s="381"/>
      <c r="D27" s="381"/>
      <c r="E27" s="607"/>
      <c r="F27" s="608"/>
    </row>
    <row r="28" spans="1:6" ht="27.75" customHeight="1" x14ac:dyDescent="0.35">
      <c r="A28" s="601" t="s">
        <v>316</v>
      </c>
      <c r="B28" s="602"/>
      <c r="C28" s="381"/>
      <c r="D28" s="381"/>
      <c r="E28" s="607"/>
      <c r="F28" s="608"/>
    </row>
    <row r="29" spans="1:6" ht="27.75" hidden="1" customHeight="1" x14ac:dyDescent="0.35">
      <c r="A29" s="601" t="s">
        <v>41</v>
      </c>
      <c r="B29" s="602"/>
      <c r="C29" s="378"/>
      <c r="D29" s="378"/>
      <c r="E29" s="607"/>
      <c r="F29" s="608"/>
    </row>
    <row r="30" spans="1:6" ht="27.75" hidden="1" customHeight="1" x14ac:dyDescent="0.35">
      <c r="A30" s="384" t="s">
        <v>257</v>
      </c>
      <c r="B30" s="406" t="s">
        <v>256</v>
      </c>
      <c r="C30" s="378"/>
      <c r="D30" s="378"/>
      <c r="E30" s="613"/>
      <c r="F30" s="614"/>
    </row>
    <row r="31" spans="1:6" ht="21.75" customHeight="1" thickBot="1" x14ac:dyDescent="0.4">
      <c r="A31" s="593" t="s">
        <v>70</v>
      </c>
      <c r="B31" s="594"/>
      <c r="C31" s="477">
        <f>SUM(C21:C30)</f>
        <v>0</v>
      </c>
      <c r="D31" s="477">
        <f>SUM(D21:D30)</f>
        <v>0</v>
      </c>
      <c r="E31" s="615"/>
      <c r="F31" s="615"/>
    </row>
    <row r="32" spans="1:6" ht="27.75" customHeight="1" thickBot="1" x14ac:dyDescent="0.4">
      <c r="A32" s="595" t="s">
        <v>275</v>
      </c>
      <c r="B32" s="596"/>
      <c r="C32" s="478">
        <f>+SUM(C12:C20)+C31</f>
        <v>0</v>
      </c>
      <c r="D32" s="478">
        <f>+SUM(D12:D20)+D31</f>
        <v>0</v>
      </c>
      <c r="E32" s="603"/>
      <c r="F32" s="604"/>
    </row>
    <row r="33" spans="6:8" x14ac:dyDescent="0.35">
      <c r="F33" s="201"/>
      <c r="G33" s="415"/>
      <c r="H33" s="415"/>
    </row>
    <row r="34" spans="6:8" x14ac:dyDescent="0.35">
      <c r="F34" s="201"/>
      <c r="G34" s="415"/>
      <c r="H34" s="415"/>
    </row>
    <row r="35" spans="6:8" x14ac:dyDescent="0.35">
      <c r="F35" s="201"/>
      <c r="G35" s="415"/>
      <c r="H35" s="415"/>
    </row>
  </sheetData>
  <mergeCells count="49">
    <mergeCell ref="E6:F6"/>
    <mergeCell ref="A13:B13"/>
    <mergeCell ref="A21:B21"/>
    <mergeCell ref="E21:F21"/>
    <mergeCell ref="A2:F2"/>
    <mergeCell ref="A3:F3"/>
    <mergeCell ref="A4:F4"/>
    <mergeCell ref="E10:F10"/>
    <mergeCell ref="E11:F11"/>
    <mergeCell ref="A10:B10"/>
    <mergeCell ref="B6:C6"/>
    <mergeCell ref="A23:B23"/>
    <mergeCell ref="E8:F8"/>
    <mergeCell ref="B8:C8"/>
    <mergeCell ref="A29:B29"/>
    <mergeCell ref="A28:B28"/>
    <mergeCell ref="E12:F12"/>
    <mergeCell ref="E13:F13"/>
    <mergeCell ref="E14:F14"/>
    <mergeCell ref="E15:F15"/>
    <mergeCell ref="A12:B12"/>
    <mergeCell ref="E31:F31"/>
    <mergeCell ref="E26:F26"/>
    <mergeCell ref="E27:F27"/>
    <mergeCell ref="E28:F28"/>
    <mergeCell ref="E16:F16"/>
    <mergeCell ref="E17:F17"/>
    <mergeCell ref="E18:F18"/>
    <mergeCell ref="E22:F22"/>
    <mergeCell ref="E32:F32"/>
    <mergeCell ref="E23:F23"/>
    <mergeCell ref="E24:F24"/>
    <mergeCell ref="E25:F25"/>
    <mergeCell ref="E20:F20"/>
    <mergeCell ref="A18:B18"/>
    <mergeCell ref="A20:B20"/>
    <mergeCell ref="A26:B26"/>
    <mergeCell ref="E29:F29"/>
    <mergeCell ref="E30:F30"/>
    <mergeCell ref="A11:B11"/>
    <mergeCell ref="A31:B31"/>
    <mergeCell ref="A32:B32"/>
    <mergeCell ref="A22:B22"/>
    <mergeCell ref="A15:B15"/>
    <mergeCell ref="A17:B17"/>
    <mergeCell ref="A27:B27"/>
    <mergeCell ref="A24:B24"/>
    <mergeCell ref="A25:B25"/>
    <mergeCell ref="A14:B14"/>
  </mergeCells>
  <pageMargins left="0.25" right="0" top="0" bottom="0" header="0.3" footer="0.3"/>
  <pageSetup scale="8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6:G47"/>
  <sheetViews>
    <sheetView topLeftCell="A16" workbookViewId="0">
      <selection activeCell="B12" sqref="B12:D12"/>
    </sheetView>
  </sheetViews>
  <sheetFormatPr defaultRowHeight="14.5" x14ac:dyDescent="0.35"/>
  <cols>
    <col min="1" max="1" width="22" customWidth="1"/>
    <col min="2" max="2" width="17.08984375" customWidth="1"/>
    <col min="3" max="3" width="9.26953125" customWidth="1"/>
    <col min="4" max="4" width="16.6328125" customWidth="1"/>
    <col min="5" max="5" width="19.08984375" customWidth="1"/>
    <col min="6" max="6" width="17.08984375" customWidth="1"/>
    <col min="7" max="7" width="11.7265625" customWidth="1"/>
  </cols>
  <sheetData>
    <row r="6" spans="1:7" x14ac:dyDescent="0.35">
      <c r="A6" s="159"/>
      <c r="B6" s="159"/>
      <c r="C6" s="159"/>
      <c r="D6" s="159"/>
      <c r="E6" s="159"/>
      <c r="F6" s="159"/>
      <c r="G6" s="159" t="s">
        <v>222</v>
      </c>
    </row>
    <row r="7" spans="1:7" ht="21" customHeight="1" x14ac:dyDescent="0.35">
      <c r="A7" s="629" t="s">
        <v>17</v>
      </c>
      <c r="B7" s="629"/>
      <c r="C7" s="629"/>
      <c r="D7" s="629"/>
      <c r="E7" s="629"/>
      <c r="F7" s="629"/>
      <c r="G7" s="629"/>
    </row>
    <row r="8" spans="1:7" ht="22.5" customHeight="1" x14ac:dyDescent="0.35">
      <c r="A8" s="630" t="s">
        <v>13</v>
      </c>
      <c r="B8" s="630"/>
      <c r="C8" s="630"/>
      <c r="D8" s="630"/>
      <c r="E8" s="630"/>
      <c r="F8" s="630"/>
      <c r="G8" s="630"/>
    </row>
    <row r="9" spans="1:7" ht="22.5" customHeight="1" thickBot="1" x14ac:dyDescent="0.4">
      <c r="A9" s="631" t="s">
        <v>14</v>
      </c>
      <c r="B9" s="631"/>
      <c r="C9" s="631"/>
      <c r="D9" s="631"/>
      <c r="E9" s="631"/>
      <c r="F9" s="631"/>
      <c r="G9" s="631"/>
    </row>
    <row r="10" spans="1:7" ht="39" customHeight="1" thickBot="1" x14ac:dyDescent="0.4">
      <c r="A10" s="632" t="s">
        <v>245</v>
      </c>
      <c r="B10" s="633"/>
      <c r="C10" s="633"/>
      <c r="D10" s="633"/>
      <c r="E10" s="633"/>
      <c r="F10" s="633"/>
      <c r="G10" s="634"/>
    </row>
    <row r="11" spans="1:7" ht="6.75" customHeight="1" x14ac:dyDescent="0.35">
      <c r="A11" s="159"/>
      <c r="B11" s="159"/>
      <c r="C11" s="159"/>
      <c r="D11" s="159"/>
      <c r="E11" s="159"/>
      <c r="F11" s="159"/>
      <c r="G11" s="159"/>
    </row>
    <row r="12" spans="1:7" ht="22.5" customHeight="1" x14ac:dyDescent="0.35">
      <c r="A12" s="159" t="s">
        <v>10</v>
      </c>
      <c r="B12" s="639">
        <f>'Budget Summary Form 1A'!C7</f>
        <v>0</v>
      </c>
      <c r="C12" s="639"/>
      <c r="D12" s="639"/>
      <c r="E12" s="159" t="s">
        <v>73</v>
      </c>
      <c r="F12" s="641">
        <f>'Budget Summary Form 1A'!F7</f>
        <v>0</v>
      </c>
      <c r="G12" s="641"/>
    </row>
    <row r="13" spans="1:7" ht="19.5" customHeight="1" x14ac:dyDescent="0.35">
      <c r="A13" s="159" t="s">
        <v>21</v>
      </c>
      <c r="B13" s="637">
        <f>'Budget Summary Form 1A'!C8</f>
        <v>0</v>
      </c>
      <c r="C13" s="637"/>
      <c r="D13" s="637"/>
      <c r="E13" s="159" t="s">
        <v>74</v>
      </c>
      <c r="F13" s="637" t="str">
        <f>'Budget Summary Form 1A'!F8</f>
        <v>January 1, 2023 - December 31, 2023</v>
      </c>
      <c r="G13" s="638"/>
    </row>
    <row r="14" spans="1:7" ht="23.25" customHeight="1" x14ac:dyDescent="0.35">
      <c r="A14" s="159" t="s">
        <v>23</v>
      </c>
      <c r="B14" s="640" t="str">
        <f>'Budget Summary Form 1A'!C9</f>
        <v>Opportunity Works</v>
      </c>
      <c r="C14" s="640"/>
      <c r="D14" s="640"/>
      <c r="E14" s="159" t="s">
        <v>75</v>
      </c>
      <c r="F14" s="637">
        <f>'Budget Summary Form 1A'!F9</f>
        <v>0</v>
      </c>
      <c r="G14" s="637"/>
    </row>
    <row r="15" spans="1:7" ht="22.5" customHeight="1" x14ac:dyDescent="0.35">
      <c r="A15" s="189" t="s">
        <v>22</v>
      </c>
      <c r="B15" s="640" t="str">
        <f>'Budget Summary Form 1A'!C10</f>
        <v>N/A</v>
      </c>
      <c r="C15" s="640"/>
      <c r="D15" s="640"/>
      <c r="E15" s="159" t="s">
        <v>76</v>
      </c>
      <c r="F15" s="637">
        <f>'Budget Summary Form 1A'!F10</f>
        <v>0</v>
      </c>
      <c r="G15" s="637"/>
    </row>
    <row r="16" spans="1:7" ht="18.75" customHeight="1" x14ac:dyDescent="0.35">
      <c r="A16" s="191" t="s">
        <v>249</v>
      </c>
      <c r="C16" s="190"/>
      <c r="D16" s="190"/>
      <c r="E16" s="159"/>
      <c r="F16" s="159"/>
      <c r="G16" s="159"/>
    </row>
    <row r="17" spans="1:7" ht="16.5" customHeight="1" x14ac:dyDescent="0.35">
      <c r="A17" s="635" t="s">
        <v>246</v>
      </c>
      <c r="B17" s="636"/>
      <c r="C17" s="636"/>
      <c r="D17" s="636"/>
      <c r="E17" s="636"/>
      <c r="F17" s="636"/>
      <c r="G17" s="636"/>
    </row>
    <row r="18" spans="1:7" x14ac:dyDescent="0.35">
      <c r="A18" s="645">
        <v>-1</v>
      </c>
      <c r="B18" s="646"/>
      <c r="C18" s="647"/>
      <c r="D18" s="162">
        <v>-2</v>
      </c>
      <c r="E18" s="162">
        <v>-4</v>
      </c>
      <c r="F18" s="162">
        <v>-5</v>
      </c>
      <c r="G18" s="162">
        <v>-6</v>
      </c>
    </row>
    <row r="19" spans="1:7" ht="52.5" customHeight="1" x14ac:dyDescent="0.35">
      <c r="A19" s="648" t="s">
        <v>27</v>
      </c>
      <c r="B19" s="649"/>
      <c r="C19" s="650"/>
      <c r="D19" s="163" t="s">
        <v>242</v>
      </c>
      <c r="E19" s="163" t="s">
        <v>25</v>
      </c>
      <c r="F19" s="163" t="s">
        <v>248</v>
      </c>
      <c r="G19" s="163" t="s">
        <v>29</v>
      </c>
    </row>
    <row r="20" spans="1:7" ht="22.5" customHeight="1" x14ac:dyDescent="0.35">
      <c r="A20" s="164" t="s">
        <v>33</v>
      </c>
      <c r="B20" s="161"/>
      <c r="C20" s="165"/>
      <c r="D20" s="193"/>
      <c r="E20" s="193"/>
      <c r="F20" s="169">
        <f>+D20-E20</f>
        <v>0</v>
      </c>
      <c r="G20" s="208" t="str">
        <f t="shared" ref="G20:G37" si="0">IF(ISERROR(F20/D20),"0%",F20/D20)</f>
        <v>0%</v>
      </c>
    </row>
    <row r="21" spans="1:7" ht="20.25" customHeight="1" x14ac:dyDescent="0.35">
      <c r="A21" s="164" t="s">
        <v>34</v>
      </c>
      <c r="B21" s="161"/>
      <c r="C21" s="165"/>
      <c r="D21" s="193"/>
      <c r="E21" s="193"/>
      <c r="F21" s="169">
        <f t="shared" ref="F21:F37" si="1">+D21-E21</f>
        <v>0</v>
      </c>
      <c r="G21" s="208" t="str">
        <f t="shared" si="0"/>
        <v>0%</v>
      </c>
    </row>
    <row r="22" spans="1:7" ht="18.75" customHeight="1" x14ac:dyDescent="0.35">
      <c r="A22" s="164" t="s">
        <v>35</v>
      </c>
      <c r="B22" s="161"/>
      <c r="C22" s="165"/>
      <c r="D22" s="193"/>
      <c r="E22" s="193"/>
      <c r="F22" s="169">
        <f t="shared" si="1"/>
        <v>0</v>
      </c>
      <c r="G22" s="208" t="str">
        <f t="shared" si="0"/>
        <v>0%</v>
      </c>
    </row>
    <row r="23" spans="1:7" ht="18" customHeight="1" x14ac:dyDescent="0.35">
      <c r="A23" s="164" t="s">
        <v>36</v>
      </c>
      <c r="B23" s="161"/>
      <c r="C23" s="165"/>
      <c r="D23" s="193"/>
      <c r="E23" s="193"/>
      <c r="F23" s="169">
        <f t="shared" si="1"/>
        <v>0</v>
      </c>
      <c r="G23" s="208" t="str">
        <f t="shared" si="0"/>
        <v>0%</v>
      </c>
    </row>
    <row r="24" spans="1:7" ht="19.5" customHeight="1" x14ac:dyDescent="0.35">
      <c r="A24" s="164" t="s">
        <v>37</v>
      </c>
      <c r="B24" s="161"/>
      <c r="C24" s="165"/>
      <c r="D24" s="193"/>
      <c r="E24" s="193"/>
      <c r="F24" s="169">
        <f t="shared" si="1"/>
        <v>0</v>
      </c>
      <c r="G24" s="208" t="str">
        <f t="shared" si="0"/>
        <v>0%</v>
      </c>
    </row>
    <row r="25" spans="1:7" ht="19.5" customHeight="1" x14ac:dyDescent="0.35">
      <c r="A25" s="164" t="s">
        <v>38</v>
      </c>
      <c r="B25" s="161"/>
      <c r="C25" s="165"/>
      <c r="D25" s="193"/>
      <c r="E25" s="193"/>
      <c r="F25" s="169">
        <f t="shared" si="1"/>
        <v>0</v>
      </c>
      <c r="G25" s="208" t="str">
        <f t="shared" si="0"/>
        <v>0%</v>
      </c>
    </row>
    <row r="26" spans="1:7" ht="18.75" customHeight="1" x14ac:dyDescent="0.35">
      <c r="A26" s="164" t="s">
        <v>39</v>
      </c>
      <c r="B26" s="161"/>
      <c r="C26" s="165"/>
      <c r="D26" s="193"/>
      <c r="E26" s="193"/>
      <c r="F26" s="169">
        <f t="shared" si="1"/>
        <v>0</v>
      </c>
      <c r="G26" s="208" t="str">
        <f t="shared" si="0"/>
        <v>0%</v>
      </c>
    </row>
    <row r="27" spans="1:7" ht="18.75" customHeight="1" x14ac:dyDescent="0.35">
      <c r="A27" s="164" t="s">
        <v>137</v>
      </c>
      <c r="B27" s="161"/>
      <c r="C27" s="165"/>
      <c r="D27" s="193"/>
      <c r="E27" s="193"/>
      <c r="F27" s="169">
        <f t="shared" si="1"/>
        <v>0</v>
      </c>
      <c r="G27" s="208" t="str">
        <f t="shared" si="0"/>
        <v>0%</v>
      </c>
    </row>
    <row r="28" spans="1:7" ht="18.75" customHeight="1" x14ac:dyDescent="0.35">
      <c r="A28" s="164" t="s">
        <v>5</v>
      </c>
      <c r="B28" s="161"/>
      <c r="C28" s="165"/>
      <c r="D28" s="193"/>
      <c r="E28" s="193"/>
      <c r="F28" s="169">
        <f t="shared" si="1"/>
        <v>0</v>
      </c>
      <c r="G28" s="208" t="str">
        <f t="shared" si="0"/>
        <v>0%</v>
      </c>
    </row>
    <row r="29" spans="1:7" ht="21" customHeight="1" x14ac:dyDescent="0.35">
      <c r="A29" s="164" t="s">
        <v>240</v>
      </c>
      <c r="B29" s="161"/>
      <c r="C29" s="165"/>
      <c r="D29" s="193"/>
      <c r="E29" s="193"/>
      <c r="F29" s="169">
        <f t="shared" si="1"/>
        <v>0</v>
      </c>
      <c r="G29" s="208" t="str">
        <f t="shared" si="0"/>
        <v>0%</v>
      </c>
    </row>
    <row r="30" spans="1:7" ht="30.75" customHeight="1" x14ac:dyDescent="0.35">
      <c r="A30" s="642" t="s">
        <v>243</v>
      </c>
      <c r="B30" s="643"/>
      <c r="C30" s="644"/>
      <c r="D30" s="193"/>
      <c r="E30" s="193"/>
      <c r="F30" s="169">
        <f t="shared" si="1"/>
        <v>0</v>
      </c>
      <c r="G30" s="208" t="str">
        <f t="shared" si="0"/>
        <v>0%</v>
      </c>
    </row>
    <row r="31" spans="1:7" ht="19.5" customHeight="1" x14ac:dyDescent="0.35">
      <c r="A31" s="164" t="s">
        <v>40</v>
      </c>
      <c r="B31" s="161"/>
      <c r="C31" s="165"/>
      <c r="D31" s="193"/>
      <c r="E31" s="193"/>
      <c r="F31" s="169">
        <f t="shared" si="1"/>
        <v>0</v>
      </c>
      <c r="G31" s="208" t="str">
        <f t="shared" si="0"/>
        <v>0%</v>
      </c>
    </row>
    <row r="32" spans="1:7" ht="18.75" customHeight="1" x14ac:dyDescent="0.35">
      <c r="A32" s="164" t="s">
        <v>12</v>
      </c>
      <c r="B32" s="161"/>
      <c r="C32" s="165"/>
      <c r="D32" s="193"/>
      <c r="E32" s="193"/>
      <c r="F32" s="169">
        <f t="shared" si="1"/>
        <v>0</v>
      </c>
      <c r="G32" s="208" t="str">
        <f t="shared" si="0"/>
        <v>0%</v>
      </c>
    </row>
    <row r="33" spans="1:7" ht="19.5" customHeight="1" x14ac:dyDescent="0.35">
      <c r="A33" s="164" t="s">
        <v>217</v>
      </c>
      <c r="B33" s="161"/>
      <c r="C33" s="165"/>
      <c r="D33" s="193"/>
      <c r="E33" s="193"/>
      <c r="F33" s="169">
        <f t="shared" si="1"/>
        <v>0</v>
      </c>
      <c r="G33" s="208" t="str">
        <f t="shared" si="0"/>
        <v>0%</v>
      </c>
    </row>
    <row r="34" spans="1:7" ht="21" customHeight="1" x14ac:dyDescent="0.35">
      <c r="A34" s="164" t="s">
        <v>218</v>
      </c>
      <c r="B34" s="161"/>
      <c r="C34" s="165"/>
      <c r="D34" s="193"/>
      <c r="E34" s="193"/>
      <c r="F34" s="169">
        <f t="shared" si="1"/>
        <v>0</v>
      </c>
      <c r="G34" s="208" t="str">
        <f t="shared" si="0"/>
        <v>0%</v>
      </c>
    </row>
    <row r="35" spans="1:7" ht="19.5" customHeight="1" x14ac:dyDescent="0.35">
      <c r="A35" s="164" t="s">
        <v>41</v>
      </c>
      <c r="B35" s="161"/>
      <c r="C35" s="165"/>
      <c r="D35" s="193"/>
      <c r="E35" s="193"/>
      <c r="F35" s="169">
        <f t="shared" si="1"/>
        <v>0</v>
      </c>
      <c r="G35" s="208" t="str">
        <f t="shared" si="0"/>
        <v>0%</v>
      </c>
    </row>
    <row r="36" spans="1:7" ht="21.75" customHeight="1" x14ac:dyDescent="0.35">
      <c r="A36" s="164" t="s">
        <v>2</v>
      </c>
      <c r="B36" s="161"/>
      <c r="C36" s="165"/>
      <c r="D36" s="193"/>
      <c r="E36" s="193"/>
      <c r="F36" s="169">
        <f t="shared" si="1"/>
        <v>0</v>
      </c>
      <c r="G36" s="208" t="str">
        <f t="shared" si="0"/>
        <v>0%</v>
      </c>
    </row>
    <row r="37" spans="1:7" ht="20.25" customHeight="1" x14ac:dyDescent="0.35">
      <c r="A37" s="164" t="s">
        <v>44</v>
      </c>
      <c r="B37" s="161"/>
      <c r="C37" s="165"/>
      <c r="D37" s="168">
        <f>SUM(D20:D36)</f>
        <v>0</v>
      </c>
      <c r="E37" s="168">
        <f>SUM(E20:E36)</f>
        <v>0</v>
      </c>
      <c r="F37" s="169">
        <f t="shared" si="1"/>
        <v>0</v>
      </c>
      <c r="G37" s="208" t="str">
        <f t="shared" si="0"/>
        <v>0%</v>
      </c>
    </row>
    <row r="38" spans="1:7" ht="6" customHeight="1" x14ac:dyDescent="0.35">
      <c r="A38" s="159"/>
      <c r="B38" s="159"/>
      <c r="C38" s="159"/>
      <c r="D38" s="159"/>
      <c r="E38" s="159"/>
      <c r="F38" s="159"/>
      <c r="G38" s="159"/>
    </row>
    <row r="39" spans="1:7" x14ac:dyDescent="0.35">
      <c r="A39" s="159" t="s">
        <v>68</v>
      </c>
      <c r="B39" s="159"/>
      <c r="C39" s="159"/>
      <c r="D39" s="159"/>
      <c r="E39" s="159"/>
      <c r="F39" s="208" t="str">
        <f>IF(ISERROR(SUM(F30:F36)/F37),"0%",(SUM(F30:F36)/F37))</f>
        <v>0%</v>
      </c>
      <c r="G39" s="159"/>
    </row>
    <row r="40" spans="1:7" x14ac:dyDescent="0.35">
      <c r="A40" s="159"/>
      <c r="B40" s="159"/>
      <c r="C40" s="159"/>
      <c r="D40" s="159"/>
      <c r="E40" s="159"/>
      <c r="F40" s="159"/>
      <c r="G40" s="159"/>
    </row>
    <row r="41" spans="1:7" x14ac:dyDescent="0.35">
      <c r="A41" s="167" t="s">
        <v>77</v>
      </c>
      <c r="B41" s="159"/>
      <c r="C41" s="159"/>
      <c r="D41" s="159"/>
      <c r="E41" s="170" t="s">
        <v>78</v>
      </c>
      <c r="F41" s="159"/>
      <c r="G41" s="159"/>
    </row>
    <row r="42" spans="1:7" x14ac:dyDescent="0.35">
      <c r="A42" s="192"/>
      <c r="B42" s="192"/>
      <c r="C42" s="192"/>
      <c r="D42" s="159"/>
      <c r="E42" s="160"/>
      <c r="F42" s="160"/>
      <c r="G42" s="160"/>
    </row>
    <row r="43" spans="1:7" x14ac:dyDescent="0.35">
      <c r="A43" s="159" t="s">
        <v>221</v>
      </c>
      <c r="B43" s="159"/>
      <c r="C43" s="159"/>
      <c r="D43" s="159"/>
      <c r="E43" s="159" t="s">
        <v>81</v>
      </c>
      <c r="F43" s="159"/>
      <c r="G43" s="159" t="s">
        <v>45</v>
      </c>
    </row>
    <row r="44" spans="1:7" x14ac:dyDescent="0.35">
      <c r="A44" s="192"/>
      <c r="B44" s="192"/>
      <c r="C44" s="192"/>
      <c r="D44" s="159"/>
      <c r="E44" s="651" t="s">
        <v>220</v>
      </c>
      <c r="F44" s="652"/>
      <c r="G44" s="652"/>
    </row>
    <row r="45" spans="1:7" ht="19.5" customHeight="1" x14ac:dyDescent="0.35">
      <c r="A45" s="159" t="s">
        <v>42</v>
      </c>
      <c r="B45" s="159"/>
      <c r="C45" s="159"/>
      <c r="D45" s="159"/>
      <c r="E45" s="159" t="s">
        <v>42</v>
      </c>
      <c r="F45" s="159"/>
      <c r="G45" s="159"/>
    </row>
    <row r="46" spans="1:7" x14ac:dyDescent="0.35">
      <c r="A46" s="192"/>
      <c r="B46" s="192"/>
      <c r="C46" s="192"/>
      <c r="D46" s="159"/>
      <c r="E46" s="651" t="s">
        <v>216</v>
      </c>
      <c r="F46" s="652"/>
      <c r="G46" s="652"/>
    </row>
    <row r="47" spans="1:7" x14ac:dyDescent="0.35">
      <c r="A47" s="159" t="s">
        <v>43</v>
      </c>
      <c r="B47" s="159"/>
      <c r="C47" s="159"/>
      <c r="D47" s="159"/>
      <c r="E47" s="159" t="s">
        <v>43</v>
      </c>
      <c r="F47" s="159"/>
      <c r="G47" s="159"/>
    </row>
  </sheetData>
  <sheetProtection selectLockedCells="1"/>
  <mergeCells count="18">
    <mergeCell ref="A30:C30"/>
    <mergeCell ref="A18:C18"/>
    <mergeCell ref="A19:C19"/>
    <mergeCell ref="E44:G44"/>
    <mergeCell ref="E46:G46"/>
    <mergeCell ref="B13:D13"/>
    <mergeCell ref="F14:G14"/>
    <mergeCell ref="F15:G15"/>
    <mergeCell ref="A7:G7"/>
    <mergeCell ref="A8:G8"/>
    <mergeCell ref="A9:G9"/>
    <mergeCell ref="A10:G10"/>
    <mergeCell ref="A17:G17"/>
    <mergeCell ref="F13:G13"/>
    <mergeCell ref="B12:D12"/>
    <mergeCell ref="B14:D14"/>
    <mergeCell ref="B15:D15"/>
    <mergeCell ref="F12:G12"/>
  </mergeCells>
  <pageMargins left="0" right="0" top="0" bottom="0" header="0.3" footer="0.3"/>
  <pageSetup scale="7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8"/>
  <sheetViews>
    <sheetView workbookViewId="0">
      <selection activeCell="B6" sqref="B6:E6"/>
    </sheetView>
  </sheetViews>
  <sheetFormatPr defaultRowHeight="14.5" x14ac:dyDescent="0.35"/>
  <cols>
    <col min="1" max="1" width="20.08984375" customWidth="1"/>
    <col min="2" max="2" width="11.7265625" customWidth="1"/>
    <col min="3" max="3" width="24.90625" customWidth="1"/>
    <col min="4" max="4" width="14.6328125" customWidth="1"/>
    <col min="5" max="5" width="12.1796875" customWidth="1"/>
    <col min="6" max="6" width="11.81640625" customWidth="1"/>
  </cols>
  <sheetData>
    <row r="1" spans="1:6" x14ac:dyDescent="0.35">
      <c r="A1" s="297"/>
      <c r="B1" s="297"/>
      <c r="C1" s="297"/>
      <c r="D1" s="297"/>
      <c r="E1" s="297"/>
      <c r="F1" s="297"/>
    </row>
    <row r="2" spans="1:6" ht="22.5" x14ac:dyDescent="0.35">
      <c r="A2" s="297"/>
      <c r="B2" s="659" t="s">
        <v>281</v>
      </c>
      <c r="C2" s="660"/>
      <c r="D2" s="660"/>
      <c r="E2" s="660"/>
      <c r="F2" s="297"/>
    </row>
    <row r="3" spans="1:6" ht="20" x14ac:dyDescent="0.35">
      <c r="A3" s="297"/>
      <c r="B3" s="631" t="s">
        <v>409</v>
      </c>
      <c r="C3" s="660"/>
      <c r="D3" s="660"/>
      <c r="E3" s="660"/>
      <c r="F3" s="297"/>
    </row>
    <row r="4" spans="1:6" ht="18.5" x14ac:dyDescent="0.45">
      <c r="A4" s="297"/>
      <c r="B4" s="629" t="s">
        <v>410</v>
      </c>
      <c r="C4" s="761"/>
      <c r="D4" s="761"/>
      <c r="E4" s="761"/>
      <c r="F4" s="297"/>
    </row>
    <row r="5" spans="1:6" ht="20" x14ac:dyDescent="0.35">
      <c r="A5" s="481"/>
      <c r="B5" s="297"/>
      <c r="C5" s="297"/>
      <c r="D5" s="297"/>
      <c r="E5" s="297"/>
      <c r="F5" s="297"/>
    </row>
    <row r="6" spans="1:6" ht="20.5" x14ac:dyDescent="0.35">
      <c r="A6" s="482" t="s">
        <v>328</v>
      </c>
      <c r="B6" s="749"/>
      <c r="C6" s="749"/>
      <c r="D6" s="749"/>
      <c r="E6" s="749"/>
      <c r="F6" s="297"/>
    </row>
    <row r="7" spans="1:6" x14ac:dyDescent="0.35">
      <c r="A7" s="500"/>
      <c r="B7" s="500"/>
      <c r="C7" s="500"/>
      <c r="D7" s="500"/>
      <c r="E7" s="500"/>
      <c r="F7" s="500"/>
    </row>
    <row r="8" spans="1:6" x14ac:dyDescent="0.35">
      <c r="A8" s="297"/>
      <c r="B8" s="297"/>
      <c r="C8" s="297"/>
      <c r="D8" s="297"/>
      <c r="E8" s="297"/>
      <c r="F8" s="297"/>
    </row>
    <row r="9" spans="1:6" ht="83.5" customHeight="1" x14ac:dyDescent="0.35">
      <c r="A9" s="656" t="s">
        <v>282</v>
      </c>
      <c r="B9" s="656"/>
      <c r="C9" s="656"/>
      <c r="D9" s="656"/>
      <c r="E9" s="656"/>
      <c r="F9" s="656"/>
    </row>
    <row r="10" spans="1:6" ht="15.5" x14ac:dyDescent="0.35">
      <c r="A10" s="483"/>
      <c r="B10" s="297"/>
      <c r="C10" s="297"/>
      <c r="D10" s="297"/>
      <c r="E10" s="297"/>
      <c r="F10" s="297"/>
    </row>
    <row r="11" spans="1:6" ht="92.5" customHeight="1" x14ac:dyDescent="0.35">
      <c r="A11" s="655" t="s">
        <v>283</v>
      </c>
      <c r="B11" s="655"/>
      <c r="C11" s="655"/>
      <c r="D11" s="655"/>
      <c r="E11" s="655"/>
      <c r="F11" s="655"/>
    </row>
    <row r="12" spans="1:6" ht="16" thickBot="1" x14ac:dyDescent="0.4">
      <c r="A12" s="483"/>
      <c r="B12" s="297"/>
      <c r="C12" s="297"/>
      <c r="D12" s="297"/>
      <c r="E12" s="297"/>
      <c r="F12" s="297"/>
    </row>
    <row r="13" spans="1:6" ht="42.5" thickBot="1" x14ac:dyDescent="0.4">
      <c r="A13" s="484" t="s">
        <v>284</v>
      </c>
      <c r="B13" s="485" t="s">
        <v>285</v>
      </c>
      <c r="C13" s="485" t="s">
        <v>286</v>
      </c>
      <c r="D13" s="485" t="s">
        <v>287</v>
      </c>
      <c r="E13" s="485" t="s">
        <v>288</v>
      </c>
      <c r="F13" s="485" t="s">
        <v>322</v>
      </c>
    </row>
    <row r="14" spans="1:6" ht="16" thickBot="1" x14ac:dyDescent="0.4">
      <c r="A14" s="486"/>
      <c r="B14" s="487"/>
      <c r="C14" s="488"/>
      <c r="D14" s="489"/>
      <c r="E14" s="487">
        <f t="shared" ref="E14:F26" si="0">ROUND(B14*D14,0)</f>
        <v>0</v>
      </c>
      <c r="F14" s="487"/>
    </row>
    <row r="15" spans="1:6" ht="16" thickBot="1" x14ac:dyDescent="0.4">
      <c r="A15" s="486"/>
      <c r="B15" s="487"/>
      <c r="C15" s="488"/>
      <c r="D15" s="489"/>
      <c r="E15" s="487">
        <f t="shared" si="0"/>
        <v>0</v>
      </c>
      <c r="F15" s="487"/>
    </row>
    <row r="16" spans="1:6" ht="16" thickBot="1" x14ac:dyDescent="0.4">
      <c r="A16" s="486"/>
      <c r="B16" s="487"/>
      <c r="C16" s="488"/>
      <c r="D16" s="489"/>
      <c r="E16" s="487">
        <f t="shared" si="0"/>
        <v>0</v>
      </c>
      <c r="F16" s="487"/>
    </row>
    <row r="17" spans="1:6" ht="16" thickBot="1" x14ac:dyDescent="0.4">
      <c r="A17" s="486"/>
      <c r="B17" s="487"/>
      <c r="C17" s="488"/>
      <c r="D17" s="489"/>
      <c r="E17" s="487">
        <f t="shared" si="0"/>
        <v>0</v>
      </c>
      <c r="F17" s="487"/>
    </row>
    <row r="18" spans="1:6" ht="16" thickBot="1" x14ac:dyDescent="0.4">
      <c r="A18" s="486"/>
      <c r="B18" s="487"/>
      <c r="C18" s="488"/>
      <c r="D18" s="489"/>
      <c r="E18" s="487">
        <f t="shared" si="0"/>
        <v>0</v>
      </c>
      <c r="F18" s="487"/>
    </row>
    <row r="19" spans="1:6" ht="16" thickBot="1" x14ac:dyDescent="0.4">
      <c r="A19" s="486"/>
      <c r="B19" s="487"/>
      <c r="C19" s="488"/>
      <c r="D19" s="489"/>
      <c r="E19" s="487">
        <f t="shared" si="0"/>
        <v>0</v>
      </c>
      <c r="F19" s="487"/>
    </row>
    <row r="20" spans="1:6" ht="16" thickBot="1" x14ac:dyDescent="0.4">
      <c r="A20" s="486"/>
      <c r="B20" s="487"/>
      <c r="C20" s="488"/>
      <c r="D20" s="489"/>
      <c r="E20" s="487">
        <f t="shared" si="0"/>
        <v>0</v>
      </c>
      <c r="F20" s="487"/>
    </row>
    <row r="21" spans="1:6" ht="16" thickBot="1" x14ac:dyDescent="0.4">
      <c r="A21" s="486"/>
      <c r="B21" s="487"/>
      <c r="C21" s="488"/>
      <c r="D21" s="489"/>
      <c r="E21" s="487">
        <f t="shared" si="0"/>
        <v>0</v>
      </c>
      <c r="F21" s="487"/>
    </row>
    <row r="22" spans="1:6" ht="16" thickBot="1" x14ac:dyDescent="0.4">
      <c r="A22" s="486"/>
      <c r="B22" s="487"/>
      <c r="C22" s="488"/>
      <c r="D22" s="489"/>
      <c r="E22" s="487">
        <f t="shared" si="0"/>
        <v>0</v>
      </c>
      <c r="F22" s="487"/>
    </row>
    <row r="23" spans="1:6" ht="16" thickBot="1" x14ac:dyDescent="0.4">
      <c r="A23" s="486"/>
      <c r="B23" s="487"/>
      <c r="C23" s="488"/>
      <c r="D23" s="489"/>
      <c r="E23" s="487">
        <f t="shared" si="0"/>
        <v>0</v>
      </c>
      <c r="F23" s="487"/>
    </row>
    <row r="24" spans="1:6" ht="16" thickBot="1" x14ac:dyDescent="0.4">
      <c r="A24" s="486"/>
      <c r="B24" s="487"/>
      <c r="C24" s="488"/>
      <c r="D24" s="489"/>
      <c r="E24" s="487">
        <f t="shared" si="0"/>
        <v>0</v>
      </c>
      <c r="F24" s="487"/>
    </row>
    <row r="25" spans="1:6" ht="16" thickBot="1" x14ac:dyDescent="0.4">
      <c r="A25" s="486"/>
      <c r="B25" s="487"/>
      <c r="C25" s="488"/>
      <c r="D25" s="489"/>
      <c r="E25" s="487">
        <f t="shared" si="0"/>
        <v>0</v>
      </c>
      <c r="F25" s="487"/>
    </row>
    <row r="26" spans="1:6" ht="16" thickBot="1" x14ac:dyDescent="0.4">
      <c r="A26" s="486"/>
      <c r="B26" s="487"/>
      <c r="C26" s="488"/>
      <c r="D26" s="490"/>
      <c r="E26" s="487">
        <f t="shared" si="0"/>
        <v>0</v>
      </c>
      <c r="F26" s="487"/>
    </row>
    <row r="27" spans="1:6" ht="16" thickBot="1" x14ac:dyDescent="0.4">
      <c r="A27" s="491" t="s">
        <v>289</v>
      </c>
      <c r="B27" s="492"/>
      <c r="C27" s="492"/>
      <c r="D27" s="492"/>
      <c r="E27" s="487">
        <f>SUM(E14:E26)</f>
        <v>0</v>
      </c>
      <c r="F27" s="487">
        <f>SUM(F14:F26)</f>
        <v>0</v>
      </c>
    </row>
    <row r="28" spans="1:6" ht="15.5" x14ac:dyDescent="0.35">
      <c r="A28" s="483"/>
      <c r="B28" s="297"/>
      <c r="C28" s="297"/>
      <c r="D28" s="297"/>
      <c r="E28" s="297"/>
      <c r="F28" s="297"/>
    </row>
    <row r="29" spans="1:6" ht="34.5" customHeight="1" x14ac:dyDescent="0.35">
      <c r="A29" s="655" t="s">
        <v>290</v>
      </c>
      <c r="B29" s="655"/>
      <c r="C29" s="655"/>
      <c r="D29" s="655"/>
      <c r="E29" s="655"/>
      <c r="F29" s="655"/>
    </row>
    <row r="30" spans="1:6" ht="16" thickBot="1" x14ac:dyDescent="0.4">
      <c r="A30" s="501"/>
      <c r="B30" s="297"/>
      <c r="C30" s="297"/>
      <c r="D30" s="297"/>
      <c r="E30" s="297"/>
      <c r="F30" s="297"/>
    </row>
    <row r="31" spans="1:6" ht="42.5" thickBot="1" x14ac:dyDescent="0.4">
      <c r="A31" s="484" t="s">
        <v>284</v>
      </c>
      <c r="B31" s="485" t="s">
        <v>285</v>
      </c>
      <c r="C31" s="485" t="s">
        <v>286</v>
      </c>
      <c r="D31" s="485" t="s">
        <v>287</v>
      </c>
      <c r="E31" s="485" t="s">
        <v>288</v>
      </c>
      <c r="F31" s="485" t="s">
        <v>322</v>
      </c>
    </row>
    <row r="32" spans="1:6" ht="16" thickBot="1" x14ac:dyDescent="0.4">
      <c r="A32" s="486"/>
      <c r="B32" s="487"/>
      <c r="C32" s="488"/>
      <c r="D32" s="493"/>
      <c r="E32" s="487">
        <f t="shared" ref="E32:E39" si="1">ROUND(B32*D32,0)</f>
        <v>0</v>
      </c>
      <c r="F32" s="487"/>
    </row>
    <row r="33" spans="1:6" ht="16" thickBot="1" x14ac:dyDescent="0.4">
      <c r="A33" s="486"/>
      <c r="B33" s="488"/>
      <c r="C33" s="488"/>
      <c r="D33" s="494"/>
      <c r="E33" s="487">
        <f t="shared" si="1"/>
        <v>0</v>
      </c>
      <c r="F33" s="487"/>
    </row>
    <row r="34" spans="1:6" ht="16" thickBot="1" x14ac:dyDescent="0.4">
      <c r="A34" s="486"/>
      <c r="B34" s="488"/>
      <c r="C34" s="488"/>
      <c r="D34" s="494"/>
      <c r="E34" s="487">
        <f t="shared" si="1"/>
        <v>0</v>
      </c>
      <c r="F34" s="487"/>
    </row>
    <row r="35" spans="1:6" ht="16" thickBot="1" x14ac:dyDescent="0.4">
      <c r="A35" s="486"/>
      <c r="B35" s="488"/>
      <c r="C35" s="488"/>
      <c r="D35" s="494"/>
      <c r="E35" s="487">
        <f t="shared" si="1"/>
        <v>0</v>
      </c>
      <c r="F35" s="487"/>
    </row>
    <row r="36" spans="1:6" ht="16" thickBot="1" x14ac:dyDescent="0.4">
      <c r="A36" s="486"/>
      <c r="B36" s="488"/>
      <c r="C36" s="488"/>
      <c r="D36" s="494"/>
      <c r="E36" s="487">
        <f t="shared" si="1"/>
        <v>0</v>
      </c>
      <c r="F36" s="487"/>
    </row>
    <row r="37" spans="1:6" ht="16" thickBot="1" x14ac:dyDescent="0.4">
      <c r="A37" s="486"/>
      <c r="B37" s="488"/>
      <c r="C37" s="488"/>
      <c r="D37" s="494"/>
      <c r="E37" s="487">
        <f t="shared" si="1"/>
        <v>0</v>
      </c>
      <c r="F37" s="487"/>
    </row>
    <row r="38" spans="1:6" ht="16" thickBot="1" x14ac:dyDescent="0.4">
      <c r="A38" s="486"/>
      <c r="B38" s="488"/>
      <c r="C38" s="488"/>
      <c r="D38" s="494"/>
      <c r="E38" s="487">
        <f t="shared" si="1"/>
        <v>0</v>
      </c>
      <c r="F38" s="487"/>
    </row>
    <row r="39" spans="1:6" ht="16" thickBot="1" x14ac:dyDescent="0.4">
      <c r="A39" s="486"/>
      <c r="B39" s="488"/>
      <c r="C39" s="488"/>
      <c r="D39" s="494"/>
      <c r="E39" s="487">
        <f t="shared" si="1"/>
        <v>0</v>
      </c>
      <c r="F39" s="487"/>
    </row>
    <row r="40" spans="1:6" ht="16" thickBot="1" x14ac:dyDescent="0.4">
      <c r="A40" s="491" t="s">
        <v>289</v>
      </c>
      <c r="B40" s="492"/>
      <c r="C40" s="492"/>
      <c r="D40" s="492"/>
      <c r="E40" s="487">
        <f>SUM(E32:E39)</f>
        <v>0</v>
      </c>
      <c r="F40" s="487">
        <f>SUM(F32:F39)</f>
        <v>0</v>
      </c>
    </row>
    <row r="41" spans="1:6" ht="15" x14ac:dyDescent="0.35">
      <c r="A41" s="496"/>
      <c r="B41" s="480"/>
      <c r="C41" s="480"/>
      <c r="D41" s="480"/>
      <c r="E41" s="480"/>
      <c r="F41" s="480"/>
    </row>
    <row r="42" spans="1:6" ht="15" x14ac:dyDescent="0.35">
      <c r="A42" s="655" t="s">
        <v>291</v>
      </c>
      <c r="B42" s="655"/>
      <c r="C42" s="655"/>
      <c r="D42" s="655"/>
      <c r="E42" s="655"/>
      <c r="F42" s="655"/>
    </row>
    <row r="43" spans="1:6" ht="16" thickBot="1" x14ac:dyDescent="0.4">
      <c r="A43" s="504"/>
      <c r="B43" s="480"/>
      <c r="C43" s="480"/>
      <c r="D43" s="480"/>
      <c r="E43" s="480"/>
      <c r="F43" s="480"/>
    </row>
    <row r="44" spans="1:6" ht="42.5" thickBot="1" x14ac:dyDescent="0.4">
      <c r="A44" s="484" t="s">
        <v>284</v>
      </c>
      <c r="B44" s="485" t="s">
        <v>285</v>
      </c>
      <c r="C44" s="485" t="s">
        <v>286</v>
      </c>
      <c r="D44" s="485" t="s">
        <v>287</v>
      </c>
      <c r="E44" s="485" t="s">
        <v>288</v>
      </c>
      <c r="F44" s="485" t="s">
        <v>322</v>
      </c>
    </row>
    <row r="45" spans="1:6" ht="16" thickBot="1" x14ac:dyDescent="0.4">
      <c r="A45" s="486"/>
      <c r="B45" s="487"/>
      <c r="C45" s="488"/>
      <c r="D45" s="489"/>
      <c r="E45" s="487">
        <f t="shared" ref="E45:E52" si="2">ROUND(B45*D45,0)</f>
        <v>0</v>
      </c>
      <c r="F45" s="487"/>
    </row>
    <row r="46" spans="1:6" ht="16" thickBot="1" x14ac:dyDescent="0.4">
      <c r="A46" s="486"/>
      <c r="B46" s="487"/>
      <c r="C46" s="488"/>
      <c r="D46" s="489"/>
      <c r="E46" s="487">
        <f t="shared" si="2"/>
        <v>0</v>
      </c>
      <c r="F46" s="487"/>
    </row>
    <row r="47" spans="1:6" ht="16" thickBot="1" x14ac:dyDescent="0.4">
      <c r="A47" s="486"/>
      <c r="B47" s="487"/>
      <c r="C47" s="488"/>
      <c r="D47" s="489"/>
      <c r="E47" s="487">
        <f t="shared" si="2"/>
        <v>0</v>
      </c>
      <c r="F47" s="487"/>
    </row>
    <row r="48" spans="1:6" ht="16" thickBot="1" x14ac:dyDescent="0.4">
      <c r="A48" s="486"/>
      <c r="B48" s="487"/>
      <c r="C48" s="488"/>
      <c r="D48" s="489"/>
      <c r="E48" s="487">
        <f t="shared" si="2"/>
        <v>0</v>
      </c>
      <c r="F48" s="487"/>
    </row>
    <row r="49" spans="1:6" ht="16" thickBot="1" x14ac:dyDescent="0.4">
      <c r="A49" s="486"/>
      <c r="B49" s="488"/>
      <c r="C49" s="488"/>
      <c r="D49" s="488"/>
      <c r="E49" s="487">
        <f t="shared" si="2"/>
        <v>0</v>
      </c>
      <c r="F49" s="487"/>
    </row>
    <row r="50" spans="1:6" ht="16" thickBot="1" x14ac:dyDescent="0.4">
      <c r="A50" s="486"/>
      <c r="B50" s="488"/>
      <c r="C50" s="488"/>
      <c r="D50" s="488"/>
      <c r="E50" s="487">
        <f t="shared" si="2"/>
        <v>0</v>
      </c>
      <c r="F50" s="487"/>
    </row>
    <row r="51" spans="1:6" ht="16" thickBot="1" x14ac:dyDescent="0.4">
      <c r="A51" s="486"/>
      <c r="B51" s="488"/>
      <c r="C51" s="488"/>
      <c r="D51" s="488"/>
      <c r="E51" s="487">
        <f t="shared" si="2"/>
        <v>0</v>
      </c>
      <c r="F51" s="487"/>
    </row>
    <row r="52" spans="1:6" ht="16" thickBot="1" x14ac:dyDescent="0.4">
      <c r="A52" s="486"/>
      <c r="B52" s="488"/>
      <c r="C52" s="488"/>
      <c r="D52" s="488"/>
      <c r="E52" s="487">
        <f t="shared" si="2"/>
        <v>0</v>
      </c>
      <c r="F52" s="487"/>
    </row>
    <row r="53" spans="1:6" ht="16" thickBot="1" x14ac:dyDescent="0.4">
      <c r="A53" s="491" t="s">
        <v>289</v>
      </c>
      <c r="B53" s="492"/>
      <c r="C53" s="492"/>
      <c r="D53" s="492"/>
      <c r="E53" s="487">
        <f>SUM(E45:E52)</f>
        <v>0</v>
      </c>
      <c r="F53" s="487">
        <f>SUM(F45:F52)</f>
        <v>0</v>
      </c>
    </row>
    <row r="54" spans="1:6" ht="15" x14ac:dyDescent="0.35">
      <c r="A54" s="496"/>
      <c r="B54" s="480"/>
      <c r="C54" s="480"/>
      <c r="D54" s="480"/>
      <c r="E54" s="480"/>
      <c r="F54" s="480"/>
    </row>
    <row r="55" spans="1:6" ht="39" customHeight="1" x14ac:dyDescent="0.35">
      <c r="A55" s="655" t="s">
        <v>292</v>
      </c>
      <c r="B55" s="655"/>
      <c r="C55" s="655"/>
      <c r="D55" s="655"/>
      <c r="E55" s="655"/>
      <c r="F55" s="655"/>
    </row>
    <row r="56" spans="1:6" ht="84" customHeight="1" x14ac:dyDescent="0.35">
      <c r="A56" s="656" t="s">
        <v>293</v>
      </c>
      <c r="B56" s="656"/>
      <c r="C56" s="656"/>
      <c r="D56" s="656"/>
      <c r="E56" s="656"/>
      <c r="F56" s="656"/>
    </row>
    <row r="57" spans="1:6" ht="127" customHeight="1" x14ac:dyDescent="0.35">
      <c r="A57" s="656" t="s">
        <v>294</v>
      </c>
      <c r="B57" s="656"/>
      <c r="C57" s="656"/>
      <c r="D57" s="656"/>
      <c r="E57" s="656"/>
      <c r="F57" s="656"/>
    </row>
    <row r="58" spans="1:6" ht="16" thickBot="1" x14ac:dyDescent="0.4">
      <c r="A58" s="505"/>
      <c r="B58" s="480"/>
      <c r="C58" s="480"/>
      <c r="D58" s="480"/>
      <c r="E58" s="480"/>
      <c r="F58" s="480"/>
    </row>
    <row r="59" spans="1:6" ht="42.5" thickBot="1" x14ac:dyDescent="0.4">
      <c r="A59" s="484" t="s">
        <v>284</v>
      </c>
      <c r="B59" s="485" t="s">
        <v>285</v>
      </c>
      <c r="C59" s="485" t="s">
        <v>286</v>
      </c>
      <c r="D59" s="485" t="s">
        <v>287</v>
      </c>
      <c r="E59" s="485" t="s">
        <v>288</v>
      </c>
      <c r="F59" s="485" t="s">
        <v>322</v>
      </c>
    </row>
    <row r="60" spans="1:6" ht="16" thickBot="1" x14ac:dyDescent="0.4">
      <c r="A60" s="486"/>
      <c r="B60" s="488"/>
      <c r="C60" s="488"/>
      <c r="D60" s="494"/>
      <c r="E60" s="487">
        <f t="shared" ref="E60:E67" si="3">ROUND(B60*D60,0)</f>
        <v>0</v>
      </c>
      <c r="F60" s="487"/>
    </row>
    <row r="61" spans="1:6" ht="16" thickBot="1" x14ac:dyDescent="0.4">
      <c r="A61" s="486"/>
      <c r="B61" s="488"/>
      <c r="C61" s="488"/>
      <c r="D61" s="494"/>
      <c r="E61" s="487">
        <f t="shared" si="3"/>
        <v>0</v>
      </c>
      <c r="F61" s="487"/>
    </row>
    <row r="62" spans="1:6" ht="16" thickBot="1" x14ac:dyDescent="0.4">
      <c r="A62" s="486"/>
      <c r="B62" s="488"/>
      <c r="C62" s="488"/>
      <c r="D62" s="494"/>
      <c r="E62" s="487">
        <f t="shared" si="3"/>
        <v>0</v>
      </c>
      <c r="F62" s="487"/>
    </row>
    <row r="63" spans="1:6" ht="16" thickBot="1" x14ac:dyDescent="0.4">
      <c r="A63" s="486"/>
      <c r="B63" s="488"/>
      <c r="C63" s="488"/>
      <c r="D63" s="494"/>
      <c r="E63" s="487">
        <f t="shared" si="3"/>
        <v>0</v>
      </c>
      <c r="F63" s="487"/>
    </row>
    <row r="64" spans="1:6" ht="16" thickBot="1" x14ac:dyDescent="0.4">
      <c r="A64" s="486"/>
      <c r="B64" s="488"/>
      <c r="C64" s="488"/>
      <c r="D64" s="494"/>
      <c r="E64" s="487">
        <f t="shared" si="3"/>
        <v>0</v>
      </c>
      <c r="F64" s="487"/>
    </row>
    <row r="65" spans="1:6" ht="16" thickBot="1" x14ac:dyDescent="0.4">
      <c r="A65" s="486"/>
      <c r="B65" s="488"/>
      <c r="C65" s="488"/>
      <c r="D65" s="494"/>
      <c r="E65" s="487">
        <f t="shared" si="3"/>
        <v>0</v>
      </c>
      <c r="F65" s="487"/>
    </row>
    <row r="66" spans="1:6" ht="16" thickBot="1" x14ac:dyDescent="0.4">
      <c r="A66" s="486"/>
      <c r="B66" s="488"/>
      <c r="C66" s="488"/>
      <c r="D66" s="494"/>
      <c r="E66" s="487">
        <f t="shared" si="3"/>
        <v>0</v>
      </c>
      <c r="F66" s="487"/>
    </row>
    <row r="67" spans="1:6" ht="16" thickBot="1" x14ac:dyDescent="0.4">
      <c r="A67" s="486"/>
      <c r="B67" s="488"/>
      <c r="C67" s="488"/>
      <c r="D67" s="494"/>
      <c r="E67" s="487">
        <f t="shared" si="3"/>
        <v>0</v>
      </c>
      <c r="F67" s="487"/>
    </row>
    <row r="68" spans="1:6" ht="16" thickBot="1" x14ac:dyDescent="0.4">
      <c r="A68" s="491" t="s">
        <v>289</v>
      </c>
      <c r="B68" s="492"/>
      <c r="C68" s="492"/>
      <c r="D68" s="492"/>
      <c r="E68" s="507">
        <f>SUM(E60:E67)</f>
        <v>0</v>
      </c>
      <c r="F68" s="507">
        <f>SUM(F60:F67)</f>
        <v>0</v>
      </c>
    </row>
    <row r="69" spans="1:6" ht="15" x14ac:dyDescent="0.35">
      <c r="A69" s="496"/>
      <c r="B69" s="480"/>
      <c r="C69" s="480"/>
      <c r="D69" s="480"/>
      <c r="E69" s="480"/>
      <c r="F69" s="480"/>
    </row>
    <row r="70" spans="1:6" ht="15" x14ac:dyDescent="0.35">
      <c r="A70" s="655" t="s">
        <v>295</v>
      </c>
      <c r="B70" s="655"/>
      <c r="C70" s="655"/>
      <c r="D70" s="655"/>
      <c r="E70" s="655"/>
      <c r="F70" s="655"/>
    </row>
    <row r="71" spans="1:6" ht="16" thickBot="1" x14ac:dyDescent="0.4">
      <c r="A71" s="505"/>
      <c r="B71" s="480"/>
      <c r="C71" s="480"/>
      <c r="D71" s="480"/>
      <c r="E71" s="480"/>
      <c r="F71" s="480"/>
    </row>
    <row r="72" spans="1:6" ht="42.5" thickBot="1" x14ac:dyDescent="0.4">
      <c r="A72" s="484" t="s">
        <v>284</v>
      </c>
      <c r="B72" s="485" t="s">
        <v>285</v>
      </c>
      <c r="C72" s="485" t="s">
        <v>286</v>
      </c>
      <c r="D72" s="485" t="s">
        <v>287</v>
      </c>
      <c r="E72" s="485" t="s">
        <v>288</v>
      </c>
      <c r="F72" s="485" t="s">
        <v>322</v>
      </c>
    </row>
    <row r="73" spans="1:6" ht="16" thickBot="1" x14ac:dyDescent="0.4">
      <c r="A73" s="486"/>
      <c r="B73" s="488"/>
      <c r="C73" s="488"/>
      <c r="D73" s="494"/>
      <c r="E73" s="487">
        <f t="shared" ref="E73:E80" si="4">ROUND(B73*D73,0)</f>
        <v>0</v>
      </c>
      <c r="F73" s="487"/>
    </row>
    <row r="74" spans="1:6" ht="16" thickBot="1" x14ac:dyDescent="0.4">
      <c r="A74" s="486"/>
      <c r="B74" s="488"/>
      <c r="C74" s="488"/>
      <c r="D74" s="494"/>
      <c r="E74" s="487">
        <f t="shared" si="4"/>
        <v>0</v>
      </c>
      <c r="F74" s="487"/>
    </row>
    <row r="75" spans="1:6" ht="16" thickBot="1" x14ac:dyDescent="0.4">
      <c r="A75" s="486"/>
      <c r="B75" s="488"/>
      <c r="C75" s="488"/>
      <c r="D75" s="494"/>
      <c r="E75" s="487">
        <f t="shared" si="4"/>
        <v>0</v>
      </c>
      <c r="F75" s="487"/>
    </row>
    <row r="76" spans="1:6" ht="16" thickBot="1" x14ac:dyDescent="0.4">
      <c r="A76" s="486"/>
      <c r="B76" s="488"/>
      <c r="C76" s="488"/>
      <c r="D76" s="494"/>
      <c r="E76" s="487">
        <f t="shared" si="4"/>
        <v>0</v>
      </c>
      <c r="F76" s="487"/>
    </row>
    <row r="77" spans="1:6" ht="16" thickBot="1" x14ac:dyDescent="0.4">
      <c r="A77" s="486"/>
      <c r="B77" s="488"/>
      <c r="C77" s="488"/>
      <c r="D77" s="494"/>
      <c r="E77" s="487">
        <f t="shared" si="4"/>
        <v>0</v>
      </c>
      <c r="F77" s="487"/>
    </row>
    <row r="78" spans="1:6" ht="16" thickBot="1" x14ac:dyDescent="0.4">
      <c r="A78" s="486"/>
      <c r="B78" s="488"/>
      <c r="C78" s="488"/>
      <c r="D78" s="494"/>
      <c r="E78" s="487">
        <f t="shared" si="4"/>
        <v>0</v>
      </c>
      <c r="F78" s="487"/>
    </row>
    <row r="79" spans="1:6" ht="16" thickBot="1" x14ac:dyDescent="0.4">
      <c r="A79" s="486"/>
      <c r="B79" s="488"/>
      <c r="C79" s="488"/>
      <c r="D79" s="494"/>
      <c r="E79" s="487">
        <f t="shared" si="4"/>
        <v>0</v>
      </c>
      <c r="F79" s="487"/>
    </row>
    <row r="80" spans="1:6" ht="16" thickBot="1" x14ac:dyDescent="0.4">
      <c r="A80" s="486"/>
      <c r="B80" s="488"/>
      <c r="C80" s="488"/>
      <c r="D80" s="494"/>
      <c r="E80" s="487">
        <f t="shared" si="4"/>
        <v>0</v>
      </c>
      <c r="F80" s="487"/>
    </row>
    <row r="81" spans="1:6" ht="16" thickBot="1" x14ac:dyDescent="0.4">
      <c r="A81" s="491" t="s">
        <v>289</v>
      </c>
      <c r="B81" s="492"/>
      <c r="C81" s="492"/>
      <c r="D81" s="492"/>
      <c r="E81" s="507">
        <f>SUM(E73:E80)</f>
        <v>0</v>
      </c>
      <c r="F81" s="507">
        <f>SUM(F73:F80)</f>
        <v>0</v>
      </c>
    </row>
    <row r="82" spans="1:6" ht="15" x14ac:dyDescent="0.35">
      <c r="A82" s="496"/>
      <c r="B82" s="480"/>
      <c r="C82" s="480"/>
      <c r="D82" s="480"/>
      <c r="E82" s="480"/>
      <c r="F82" s="480"/>
    </row>
    <row r="83" spans="1:6" ht="115" customHeight="1" thickBot="1" x14ac:dyDescent="0.4">
      <c r="A83" s="655" t="s">
        <v>311</v>
      </c>
      <c r="B83" s="655"/>
      <c r="C83" s="655"/>
      <c r="D83" s="655"/>
      <c r="E83" s="655"/>
      <c r="F83" s="655"/>
    </row>
    <row r="84" spans="1:6" ht="42.5" thickBot="1" x14ac:dyDescent="0.4">
      <c r="A84" s="653" t="s">
        <v>296</v>
      </c>
      <c r="B84" s="654"/>
      <c r="C84" s="654"/>
      <c r="D84" s="654"/>
      <c r="E84" s="654"/>
      <c r="F84" s="484" t="s">
        <v>322</v>
      </c>
    </row>
    <row r="85" spans="1:6" ht="15" x14ac:dyDescent="0.35">
      <c r="A85" s="654"/>
      <c r="B85" s="654"/>
      <c r="C85" s="654"/>
      <c r="D85" s="654"/>
      <c r="E85" s="654"/>
      <c r="F85" s="747"/>
    </row>
    <row r="86" spans="1:6" ht="15" x14ac:dyDescent="0.35">
      <c r="A86" s="654"/>
      <c r="B86" s="654"/>
      <c r="C86" s="654"/>
      <c r="D86" s="654"/>
      <c r="E86" s="654"/>
      <c r="F86" s="496"/>
    </row>
    <row r="87" spans="1:6" ht="15" x14ac:dyDescent="0.35">
      <c r="A87" s="496"/>
      <c r="B87" s="496"/>
      <c r="C87" s="496"/>
      <c r="D87" s="496"/>
      <c r="E87" s="496"/>
      <c r="F87" s="496"/>
    </row>
    <row r="88" spans="1:6" ht="40" customHeight="1" x14ac:dyDescent="0.35">
      <c r="A88" s="655" t="s">
        <v>297</v>
      </c>
      <c r="B88" s="655"/>
      <c r="C88" s="655"/>
      <c r="D88" s="655"/>
      <c r="E88" s="655"/>
      <c r="F88" s="655"/>
    </row>
    <row r="89" spans="1:6" ht="15" x14ac:dyDescent="0.35">
      <c r="A89" s="506"/>
      <c r="B89" s="480"/>
      <c r="C89" s="480"/>
      <c r="D89" s="480"/>
      <c r="E89" s="480"/>
      <c r="F89" s="480"/>
    </row>
    <row r="90" spans="1:6" ht="79" customHeight="1" thickBot="1" x14ac:dyDescent="0.4">
      <c r="A90" s="655" t="s">
        <v>301</v>
      </c>
      <c r="B90" s="655"/>
      <c r="C90" s="655"/>
      <c r="D90" s="655"/>
      <c r="E90" s="655"/>
      <c r="F90" s="655"/>
    </row>
    <row r="91" spans="1:6" ht="42.5" thickBot="1" x14ac:dyDescent="0.4">
      <c r="A91" s="653" t="s">
        <v>296</v>
      </c>
      <c r="B91" s="653"/>
      <c r="C91" s="653"/>
      <c r="D91" s="653"/>
      <c r="E91" s="653"/>
      <c r="F91" s="484" t="s">
        <v>322</v>
      </c>
    </row>
    <row r="92" spans="1:6" ht="15" customHeight="1" x14ac:dyDescent="0.35">
      <c r="A92" s="653"/>
      <c r="B92" s="653"/>
      <c r="C92" s="653"/>
      <c r="D92" s="653"/>
      <c r="E92" s="653"/>
      <c r="F92" s="747"/>
    </row>
    <row r="93" spans="1:6" ht="14.5" customHeight="1" x14ac:dyDescent="0.35">
      <c r="A93" s="653"/>
      <c r="B93" s="653"/>
      <c r="C93" s="653"/>
      <c r="D93" s="653"/>
      <c r="E93" s="653"/>
      <c r="F93" s="480"/>
    </row>
    <row r="94" spans="1:6" ht="15.5" x14ac:dyDescent="0.35">
      <c r="A94" s="499"/>
      <c r="B94" s="499"/>
      <c r="C94" s="499"/>
      <c r="D94" s="499"/>
      <c r="E94" s="499"/>
      <c r="F94" s="480"/>
    </row>
    <row r="95" spans="1:6" ht="69.5" customHeight="1" thickBot="1" x14ac:dyDescent="0.4">
      <c r="A95" s="655" t="s">
        <v>323</v>
      </c>
      <c r="B95" s="655"/>
      <c r="C95" s="655"/>
      <c r="D95" s="655"/>
      <c r="E95" s="655"/>
      <c r="F95" s="655"/>
    </row>
    <row r="96" spans="1:6" ht="42.5" thickBot="1" x14ac:dyDescent="0.4">
      <c r="A96" s="653" t="s">
        <v>296</v>
      </c>
      <c r="B96" s="653"/>
      <c r="C96" s="653"/>
      <c r="D96" s="653"/>
      <c r="E96" s="653"/>
      <c r="F96" s="484" t="s">
        <v>322</v>
      </c>
    </row>
    <row r="97" spans="1:6" ht="15" customHeight="1" x14ac:dyDescent="0.35">
      <c r="A97" s="653"/>
      <c r="B97" s="653"/>
      <c r="C97" s="653"/>
      <c r="D97" s="653"/>
      <c r="E97" s="653"/>
      <c r="F97" s="747"/>
    </row>
    <row r="98" spans="1:6" ht="14.5" customHeight="1" x14ac:dyDescent="0.35">
      <c r="A98" s="653"/>
      <c r="B98" s="653"/>
      <c r="C98" s="653"/>
      <c r="D98" s="653"/>
      <c r="E98" s="653"/>
      <c r="F98" s="480"/>
    </row>
    <row r="99" spans="1:6" ht="15.5" x14ac:dyDescent="0.35">
      <c r="A99" s="504"/>
      <c r="B99" s="480"/>
      <c r="C99" s="480"/>
      <c r="D99" s="480"/>
      <c r="E99" s="480"/>
      <c r="F99" s="480"/>
    </row>
    <row r="100" spans="1:6" ht="91" customHeight="1" thickBot="1" x14ac:dyDescent="0.4">
      <c r="A100" s="655" t="s">
        <v>324</v>
      </c>
      <c r="B100" s="655"/>
      <c r="C100" s="655"/>
      <c r="D100" s="655"/>
      <c r="E100" s="655"/>
      <c r="F100" s="655"/>
    </row>
    <row r="101" spans="1:6" ht="42.5" thickBot="1" x14ac:dyDescent="0.4">
      <c r="A101" s="653" t="s">
        <v>296</v>
      </c>
      <c r="B101" s="654"/>
      <c r="C101" s="654"/>
      <c r="D101" s="654"/>
      <c r="E101" s="654"/>
      <c r="F101" s="484" t="s">
        <v>322</v>
      </c>
    </row>
    <row r="102" spans="1:6" ht="15" x14ac:dyDescent="0.35">
      <c r="A102" s="654"/>
      <c r="B102" s="654"/>
      <c r="C102" s="654"/>
      <c r="D102" s="654"/>
      <c r="E102" s="654"/>
      <c r="F102" s="495"/>
    </row>
    <row r="103" spans="1:6" x14ac:dyDescent="0.35">
      <c r="A103" s="654"/>
      <c r="B103" s="654"/>
      <c r="C103" s="654"/>
      <c r="D103" s="654"/>
      <c r="E103" s="654"/>
      <c r="F103" s="480"/>
    </row>
    <row r="104" spans="1:6" ht="15.5" hidden="1" x14ac:dyDescent="0.35">
      <c r="A104" s="499"/>
      <c r="B104" s="499"/>
      <c r="C104" s="499"/>
      <c r="D104" s="499"/>
      <c r="E104" s="499"/>
      <c r="F104" s="480"/>
    </row>
    <row r="105" spans="1:6" ht="107" hidden="1" customHeight="1" thickBot="1" x14ac:dyDescent="0.4">
      <c r="A105" s="655" t="s">
        <v>298</v>
      </c>
      <c r="B105" s="655"/>
      <c r="C105" s="655"/>
      <c r="D105" s="655"/>
      <c r="E105" s="655"/>
      <c r="F105" s="655"/>
    </row>
    <row r="106" spans="1:6" ht="28.5" hidden="1" thickBot="1" x14ac:dyDescent="0.4">
      <c r="A106" s="653" t="s">
        <v>296</v>
      </c>
      <c r="B106" s="654"/>
      <c r="C106" s="654"/>
      <c r="D106" s="654"/>
      <c r="E106" s="654"/>
      <c r="F106" s="484" t="s">
        <v>300</v>
      </c>
    </row>
    <row r="107" spans="1:6" ht="15" hidden="1" x14ac:dyDescent="0.35">
      <c r="A107" s="654"/>
      <c r="B107" s="654"/>
      <c r="C107" s="654"/>
      <c r="D107" s="654"/>
      <c r="E107" s="654"/>
      <c r="F107" s="495">
        <v>0</v>
      </c>
    </row>
    <row r="108" spans="1:6" hidden="1" x14ac:dyDescent="0.35">
      <c r="A108" s="654"/>
      <c r="B108" s="654"/>
      <c r="C108" s="654"/>
      <c r="D108" s="654"/>
      <c r="E108" s="654"/>
      <c r="F108" s="480"/>
    </row>
    <row r="109" spans="1:6" ht="84" hidden="1" customHeight="1" thickBot="1" x14ac:dyDescent="0.4">
      <c r="A109" s="656" t="s">
        <v>299</v>
      </c>
      <c r="B109" s="656"/>
      <c r="C109" s="656"/>
      <c r="D109" s="656"/>
      <c r="E109" s="656"/>
      <c r="F109" s="656"/>
    </row>
    <row r="110" spans="1:6" ht="28.5" hidden="1" thickBot="1" x14ac:dyDescent="0.4">
      <c r="A110" s="497" t="s">
        <v>296</v>
      </c>
      <c r="B110" s="498"/>
      <c r="C110" s="498"/>
      <c r="D110" s="498"/>
      <c r="E110" s="498"/>
      <c r="F110" s="485" t="s">
        <v>300</v>
      </c>
    </row>
    <row r="111" spans="1:6" ht="15.5" hidden="1" x14ac:dyDescent="0.35">
      <c r="A111" s="657"/>
      <c r="B111" s="657"/>
      <c r="C111" s="657"/>
      <c r="D111" s="657"/>
      <c r="E111" s="658"/>
      <c r="F111" s="495"/>
    </row>
    <row r="112" spans="1:6" ht="15.5" hidden="1" x14ac:dyDescent="0.35">
      <c r="A112" s="498"/>
      <c r="B112" s="498"/>
      <c r="C112" s="498"/>
      <c r="D112" s="498"/>
      <c r="E112" s="498"/>
      <c r="F112" s="480"/>
    </row>
    <row r="113" spans="1:6" ht="15.5" x14ac:dyDescent="0.35">
      <c r="A113" s="499"/>
      <c r="B113" s="499"/>
      <c r="C113" s="499"/>
      <c r="D113" s="499"/>
      <c r="E113" s="499"/>
      <c r="F113" s="480"/>
    </row>
    <row r="114" spans="1:6" s="438" customFormat="1" ht="41" customHeight="1" thickBot="1" x14ac:dyDescent="0.4">
      <c r="A114" s="655" t="s">
        <v>327</v>
      </c>
      <c r="B114" s="655"/>
      <c r="C114" s="655"/>
      <c r="D114" s="655"/>
      <c r="E114" s="655"/>
      <c r="F114" s="655"/>
    </row>
    <row r="115" spans="1:6" s="438" customFormat="1" ht="42.5" thickBot="1" x14ac:dyDescent="0.4">
      <c r="A115" s="653" t="s">
        <v>296</v>
      </c>
      <c r="B115" s="654"/>
      <c r="C115" s="654"/>
      <c r="D115" s="654"/>
      <c r="E115" s="654"/>
      <c r="F115" s="484" t="s">
        <v>322</v>
      </c>
    </row>
    <row r="116" spans="1:6" s="438" customFormat="1" ht="15" x14ac:dyDescent="0.35">
      <c r="A116" s="654"/>
      <c r="B116" s="654"/>
      <c r="C116" s="654"/>
      <c r="D116" s="654"/>
      <c r="E116" s="654"/>
      <c r="F116" s="495"/>
    </row>
    <row r="117" spans="1:6" s="438" customFormat="1" x14ac:dyDescent="0.35">
      <c r="A117" s="654"/>
      <c r="B117" s="654"/>
      <c r="C117" s="654"/>
      <c r="D117" s="654"/>
      <c r="E117" s="654"/>
      <c r="F117" s="508"/>
    </row>
    <row r="118" spans="1:6" s="438" customFormat="1" ht="15.5" x14ac:dyDescent="0.35">
      <c r="A118" s="510"/>
      <c r="B118" s="510"/>
      <c r="C118" s="510"/>
      <c r="D118" s="510"/>
      <c r="E118" s="510"/>
      <c r="F118" s="508"/>
    </row>
    <row r="119" spans="1:6" ht="61" customHeight="1" thickBot="1" x14ac:dyDescent="0.4">
      <c r="A119" s="655" t="s">
        <v>325</v>
      </c>
      <c r="B119" s="655"/>
      <c r="C119" s="655"/>
      <c r="D119" s="655"/>
      <c r="E119" s="655"/>
      <c r="F119" s="655"/>
    </row>
    <row r="120" spans="1:6" ht="42.5" thickBot="1" x14ac:dyDescent="0.4">
      <c r="A120" s="653" t="s">
        <v>296</v>
      </c>
      <c r="B120" s="654"/>
      <c r="C120" s="654"/>
      <c r="D120" s="654"/>
      <c r="E120" s="654"/>
      <c r="F120" s="484" t="s">
        <v>322</v>
      </c>
    </row>
    <row r="121" spans="1:6" ht="15" x14ac:dyDescent="0.35">
      <c r="A121" s="654"/>
      <c r="B121" s="654"/>
      <c r="C121" s="654"/>
      <c r="D121" s="654"/>
      <c r="E121" s="654"/>
      <c r="F121" s="495"/>
    </row>
    <row r="122" spans="1:6" x14ac:dyDescent="0.35">
      <c r="A122" s="654"/>
      <c r="B122" s="654"/>
      <c r="C122" s="654"/>
      <c r="D122" s="654"/>
      <c r="E122" s="654"/>
      <c r="F122" s="480"/>
    </row>
    <row r="123" spans="1:6" ht="15.5" x14ac:dyDescent="0.35">
      <c r="A123" s="505"/>
      <c r="B123" s="480"/>
      <c r="C123" s="480"/>
      <c r="D123" s="480"/>
      <c r="E123" s="480"/>
      <c r="F123" s="480"/>
    </row>
    <row r="124" spans="1:6" ht="45" customHeight="1" thickBot="1" x14ac:dyDescent="0.4">
      <c r="A124" s="655" t="s">
        <v>326</v>
      </c>
      <c r="B124" s="655"/>
      <c r="C124" s="655"/>
      <c r="D124" s="655"/>
      <c r="E124" s="655"/>
      <c r="F124" s="655"/>
    </row>
    <row r="125" spans="1:6" ht="42.5" thickBot="1" x14ac:dyDescent="0.4">
      <c r="A125" s="653" t="s">
        <v>296</v>
      </c>
      <c r="B125" s="654"/>
      <c r="C125" s="654"/>
      <c r="D125" s="654"/>
      <c r="E125" s="654"/>
      <c r="F125" s="484" t="s">
        <v>322</v>
      </c>
    </row>
    <row r="126" spans="1:6" ht="15" x14ac:dyDescent="0.35">
      <c r="A126" s="654"/>
      <c r="B126" s="654"/>
      <c r="C126" s="654"/>
      <c r="D126" s="654"/>
      <c r="E126" s="654"/>
      <c r="F126" s="495"/>
    </row>
    <row r="127" spans="1:6" ht="15" x14ac:dyDescent="0.35">
      <c r="A127" s="654"/>
      <c r="B127" s="654"/>
      <c r="C127" s="654"/>
      <c r="D127" s="654"/>
      <c r="E127" s="654"/>
      <c r="F127" s="496"/>
    </row>
    <row r="128" spans="1:6" ht="15.5" x14ac:dyDescent="0.35">
      <c r="A128" s="503"/>
      <c r="B128" s="503"/>
      <c r="C128" s="503"/>
      <c r="D128" s="503"/>
      <c r="E128" s="503"/>
      <c r="F128" s="502"/>
    </row>
  </sheetData>
  <mergeCells count="31">
    <mergeCell ref="A114:F114"/>
    <mergeCell ref="A115:E117"/>
    <mergeCell ref="B6:E6"/>
    <mergeCell ref="B4:E4"/>
    <mergeCell ref="B2:E2"/>
    <mergeCell ref="B3:E3"/>
    <mergeCell ref="A9:F9"/>
    <mergeCell ref="A11:F11"/>
    <mergeCell ref="A29:F29"/>
    <mergeCell ref="A55:F55"/>
    <mergeCell ref="A56:F56"/>
    <mergeCell ref="A57:F57"/>
    <mergeCell ref="A70:F70"/>
    <mergeCell ref="A83:F83"/>
    <mergeCell ref="A84:E86"/>
    <mergeCell ref="A109:F109"/>
    <mergeCell ref="A111:E111"/>
    <mergeCell ref="A119:F119"/>
    <mergeCell ref="A88:F88"/>
    <mergeCell ref="A90:F90"/>
    <mergeCell ref="A95:F95"/>
    <mergeCell ref="A100:F100"/>
    <mergeCell ref="A120:E122"/>
    <mergeCell ref="A124:F124"/>
    <mergeCell ref="A125:E127"/>
    <mergeCell ref="A42:F42"/>
    <mergeCell ref="A91:E93"/>
    <mergeCell ref="A96:E98"/>
    <mergeCell ref="A101:E103"/>
    <mergeCell ref="A105:F105"/>
    <mergeCell ref="A106:E108"/>
  </mergeCells>
  <pageMargins left="0.25" right="0.25"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B1:J65"/>
  <sheetViews>
    <sheetView topLeftCell="A21" zoomScaleNormal="100" workbookViewId="0">
      <selection activeCell="F39" sqref="F39"/>
    </sheetView>
  </sheetViews>
  <sheetFormatPr defaultRowHeight="14.5" x14ac:dyDescent="0.35"/>
  <cols>
    <col min="2" max="2" width="7.81640625" customWidth="1"/>
    <col min="3" max="3" width="38.7265625" customWidth="1"/>
    <col min="4" max="4" width="0.6328125" customWidth="1"/>
    <col min="5" max="5" width="7.6328125" customWidth="1"/>
    <col min="6" max="6" width="43.26953125" customWidth="1"/>
    <col min="7" max="7" width="0.81640625" customWidth="1"/>
    <col min="8" max="8" width="8.36328125" customWidth="1"/>
    <col min="9" max="9" width="32.81640625" customWidth="1"/>
  </cols>
  <sheetData>
    <row r="1" spans="2:9" x14ac:dyDescent="0.35">
      <c r="B1" s="387"/>
      <c r="C1" t="s">
        <v>250</v>
      </c>
    </row>
    <row r="2" spans="2:9" x14ac:dyDescent="0.35">
      <c r="B2" s="388"/>
      <c r="C2" t="s">
        <v>247</v>
      </c>
    </row>
    <row r="3" spans="2:9" x14ac:dyDescent="0.35">
      <c r="B3" s="389"/>
      <c r="C3" t="s">
        <v>251</v>
      </c>
    </row>
    <row r="4" spans="2:9" ht="20.25" customHeight="1" x14ac:dyDescent="0.35">
      <c r="B4" s="661" t="s">
        <v>223</v>
      </c>
      <c r="C4" s="661"/>
      <c r="D4" s="661"/>
      <c r="E4" s="661"/>
      <c r="F4" s="661"/>
      <c r="G4" s="661"/>
      <c r="H4" s="661"/>
      <c r="I4" s="661"/>
    </row>
    <row r="5" spans="2:9" ht="5.25" customHeight="1" x14ac:dyDescent="0.35">
      <c r="B5" s="159"/>
      <c r="C5" s="159"/>
      <c r="D5" s="159"/>
      <c r="E5" s="159"/>
      <c r="F5" s="159"/>
      <c r="G5" s="159"/>
      <c r="H5" s="159"/>
      <c r="I5" s="159"/>
    </row>
    <row r="6" spans="2:9" ht="20" x14ac:dyDescent="0.35">
      <c r="B6" s="662" t="s">
        <v>224</v>
      </c>
      <c r="C6" s="662"/>
      <c r="D6" s="662"/>
      <c r="E6" s="662"/>
      <c r="F6" s="662"/>
      <c r="G6" s="662"/>
      <c r="H6" s="662"/>
      <c r="I6" s="662"/>
    </row>
    <row r="7" spans="2:9" ht="15" thickBot="1" x14ac:dyDescent="0.4">
      <c r="B7" s="159"/>
      <c r="C7" s="159"/>
      <c r="D7" s="159"/>
      <c r="E7" s="159"/>
      <c r="F7" s="159"/>
      <c r="G7" s="159"/>
      <c r="H7" s="159"/>
      <c r="I7" s="159"/>
    </row>
    <row r="8" spans="2:9" x14ac:dyDescent="0.35">
      <c r="B8" s="663" t="s">
        <v>225</v>
      </c>
      <c r="C8" s="664"/>
      <c r="D8" s="664"/>
      <c r="E8" s="664"/>
      <c r="F8" s="664"/>
      <c r="G8" s="664"/>
      <c r="H8" s="664"/>
      <c r="I8" s="665"/>
    </row>
    <row r="9" spans="2:9" ht="15" thickBot="1" x14ac:dyDescent="0.4">
      <c r="B9" s="172"/>
      <c r="C9" s="173"/>
      <c r="D9" s="166"/>
      <c r="E9" s="173"/>
      <c r="F9" s="173"/>
      <c r="G9" s="166"/>
      <c r="H9" s="173"/>
      <c r="I9" s="174"/>
    </row>
    <row r="10" spans="2:9" x14ac:dyDescent="0.35">
      <c r="B10" s="390">
        <v>5001</v>
      </c>
      <c r="C10" s="175" t="s">
        <v>33</v>
      </c>
      <c r="D10" s="161"/>
      <c r="E10" s="391">
        <v>5409</v>
      </c>
      <c r="F10" s="175" t="s">
        <v>36</v>
      </c>
      <c r="G10" s="161"/>
      <c r="H10" s="176"/>
      <c r="I10" s="177" t="s">
        <v>4</v>
      </c>
    </row>
    <row r="11" spans="2:9" ht="15" thickBot="1" x14ac:dyDescent="0.4">
      <c r="B11" s="392"/>
      <c r="C11" s="284" t="s">
        <v>115</v>
      </c>
      <c r="D11" s="161"/>
      <c r="E11" s="287"/>
      <c r="F11" s="288" t="s">
        <v>117</v>
      </c>
      <c r="G11" s="161"/>
      <c r="H11" s="291">
        <v>5914</v>
      </c>
      <c r="I11" s="292" t="s">
        <v>227</v>
      </c>
    </row>
    <row r="12" spans="2:9" x14ac:dyDescent="0.35">
      <c r="B12" s="178"/>
      <c r="C12" s="179"/>
      <c r="D12" s="164"/>
      <c r="E12" s="287"/>
      <c r="F12" s="288" t="s">
        <v>139</v>
      </c>
      <c r="G12" s="161"/>
      <c r="H12" s="291">
        <v>5712</v>
      </c>
      <c r="I12" s="292" t="s">
        <v>165</v>
      </c>
    </row>
    <row r="13" spans="2:9" x14ac:dyDescent="0.35">
      <c r="B13" s="393">
        <v>5002</v>
      </c>
      <c r="C13" s="188" t="s">
        <v>116</v>
      </c>
      <c r="D13" s="161"/>
      <c r="E13" s="287"/>
      <c r="F13" s="288" t="s">
        <v>121</v>
      </c>
      <c r="G13" s="161"/>
      <c r="H13" s="291">
        <v>6007</v>
      </c>
      <c r="I13" s="292" t="s">
        <v>262</v>
      </c>
    </row>
    <row r="14" spans="2:9" ht="15" thickBot="1" x14ac:dyDescent="0.4">
      <c r="B14" s="285"/>
      <c r="C14" s="286" t="s">
        <v>116</v>
      </c>
      <c r="D14" s="161"/>
      <c r="E14" s="283"/>
      <c r="F14" s="284" t="s">
        <v>135</v>
      </c>
      <c r="G14" s="161"/>
      <c r="H14" s="291"/>
      <c r="I14" s="292" t="s">
        <v>186</v>
      </c>
    </row>
    <row r="15" spans="2:9" ht="15" thickBot="1" x14ac:dyDescent="0.4">
      <c r="B15" s="285"/>
      <c r="C15" s="286" t="s">
        <v>118</v>
      </c>
      <c r="D15" s="165"/>
      <c r="E15" s="180"/>
      <c r="F15" s="181"/>
      <c r="G15" s="164"/>
      <c r="H15" s="291"/>
      <c r="I15" s="292" t="s">
        <v>187</v>
      </c>
    </row>
    <row r="16" spans="2:9" x14ac:dyDescent="0.35">
      <c r="B16" s="285"/>
      <c r="C16" s="286" t="s">
        <v>230</v>
      </c>
      <c r="D16" s="161"/>
      <c r="E16" s="391">
        <v>5605</v>
      </c>
      <c r="F16" s="177" t="s">
        <v>37</v>
      </c>
      <c r="G16" s="161"/>
      <c r="H16" s="291"/>
      <c r="I16" s="292" t="s">
        <v>188</v>
      </c>
    </row>
    <row r="17" spans="2:9" x14ac:dyDescent="0.35">
      <c r="B17" s="285"/>
      <c r="C17" s="286" t="s">
        <v>231</v>
      </c>
      <c r="D17" s="161"/>
      <c r="E17" s="287"/>
      <c r="F17" s="288" t="s">
        <v>123</v>
      </c>
      <c r="G17" s="161"/>
      <c r="H17" s="291"/>
      <c r="I17" s="292" t="s">
        <v>189</v>
      </c>
    </row>
    <row r="18" spans="2:9" x14ac:dyDescent="0.35">
      <c r="B18" s="285"/>
      <c r="C18" s="286" t="s">
        <v>232</v>
      </c>
      <c r="D18" s="161"/>
      <c r="E18" s="287"/>
      <c r="F18" s="288" t="s">
        <v>149</v>
      </c>
      <c r="G18" s="161"/>
      <c r="H18" s="291"/>
      <c r="I18" s="292" t="s">
        <v>190</v>
      </c>
    </row>
    <row r="19" spans="2:9" x14ac:dyDescent="0.35">
      <c r="B19" s="285"/>
      <c r="C19" s="286" t="s">
        <v>233</v>
      </c>
      <c r="D19" s="161"/>
      <c r="E19" s="287"/>
      <c r="F19" s="288" t="s">
        <v>150</v>
      </c>
      <c r="G19" s="161"/>
      <c r="H19" s="291"/>
      <c r="I19" s="292" t="s">
        <v>191</v>
      </c>
    </row>
    <row r="20" spans="2:9" ht="15" thickBot="1" x14ac:dyDescent="0.4">
      <c r="B20" s="285"/>
      <c r="C20" s="286" t="s">
        <v>234</v>
      </c>
      <c r="D20" s="161"/>
      <c r="E20" s="287"/>
      <c r="F20" s="288" t="s">
        <v>151</v>
      </c>
      <c r="G20" s="161"/>
      <c r="H20" s="293"/>
      <c r="I20" s="294" t="s">
        <v>193</v>
      </c>
    </row>
    <row r="21" spans="2:9" x14ac:dyDescent="0.35">
      <c r="B21" s="285"/>
      <c r="C21" s="286" t="s">
        <v>235</v>
      </c>
      <c r="D21" s="161"/>
      <c r="E21" s="287"/>
      <c r="F21" s="288" t="s">
        <v>152</v>
      </c>
      <c r="G21" s="161"/>
      <c r="H21" s="184"/>
      <c r="I21" s="185"/>
    </row>
    <row r="22" spans="2:9" ht="15" thickBot="1" x14ac:dyDescent="0.4">
      <c r="B22" s="285"/>
      <c r="C22" s="286" t="s">
        <v>236</v>
      </c>
      <c r="D22" s="161"/>
      <c r="E22" s="283"/>
      <c r="F22" s="284" t="s">
        <v>153</v>
      </c>
      <c r="G22" s="165"/>
      <c r="H22" s="184"/>
      <c r="I22" s="185"/>
    </row>
    <row r="23" spans="2:9" ht="15" thickBot="1" x14ac:dyDescent="0.4">
      <c r="B23" s="285"/>
      <c r="C23" s="286" t="s">
        <v>237</v>
      </c>
      <c r="D23" s="161"/>
      <c r="E23" s="182"/>
      <c r="F23" s="179"/>
      <c r="G23" s="161"/>
      <c r="H23" s="184"/>
      <c r="I23" s="185"/>
    </row>
    <row r="24" spans="2:9" x14ac:dyDescent="0.35">
      <c r="B24" s="285"/>
      <c r="C24" s="286" t="s">
        <v>238</v>
      </c>
      <c r="D24" s="161"/>
      <c r="E24" s="391">
        <v>5301</v>
      </c>
      <c r="F24" s="177" t="s">
        <v>38</v>
      </c>
      <c r="G24" s="161"/>
      <c r="H24" s="184"/>
      <c r="I24" s="185"/>
    </row>
    <row r="25" spans="2:9" x14ac:dyDescent="0.35">
      <c r="B25" s="285"/>
      <c r="C25" s="286" t="s">
        <v>239</v>
      </c>
      <c r="D25" s="161"/>
      <c r="E25" s="287"/>
      <c r="F25" s="288" t="s">
        <v>127</v>
      </c>
      <c r="G25" s="161"/>
      <c r="H25" s="184"/>
      <c r="I25" s="185"/>
    </row>
    <row r="26" spans="2:9" ht="19.5" customHeight="1" thickBot="1" x14ac:dyDescent="0.4">
      <c r="B26" s="287"/>
      <c r="C26" s="288" t="s">
        <v>124</v>
      </c>
      <c r="D26" s="164"/>
      <c r="E26" s="394"/>
      <c r="F26" s="395"/>
      <c r="G26" s="161"/>
      <c r="H26" s="184"/>
      <c r="I26" s="185"/>
    </row>
    <row r="27" spans="2:9" ht="15" thickBot="1" x14ac:dyDescent="0.4">
      <c r="B27" s="183"/>
      <c r="C27" s="173"/>
      <c r="D27" s="166"/>
      <c r="E27" s="182"/>
      <c r="F27" s="179"/>
      <c r="G27" s="166"/>
      <c r="H27" s="184"/>
      <c r="I27" s="185"/>
    </row>
    <row r="28" spans="2:9" ht="20" x14ac:dyDescent="0.35">
      <c r="B28" s="391">
        <v>5713</v>
      </c>
      <c r="C28" s="171" t="s">
        <v>35</v>
      </c>
      <c r="D28" s="161"/>
      <c r="E28" s="176"/>
      <c r="F28" s="177" t="s">
        <v>39</v>
      </c>
      <c r="G28" s="165"/>
      <c r="H28" s="184"/>
      <c r="I28" s="185"/>
    </row>
    <row r="29" spans="2:9" x14ac:dyDescent="0.35">
      <c r="B29" s="287"/>
      <c r="C29" s="288" t="s">
        <v>119</v>
      </c>
      <c r="D29" s="161"/>
      <c r="E29" s="287">
        <v>5406</v>
      </c>
      <c r="F29" s="288" t="s">
        <v>136</v>
      </c>
      <c r="G29" s="186"/>
      <c r="H29" s="184"/>
      <c r="I29" s="185"/>
    </row>
    <row r="30" spans="2:9" ht="15" thickBot="1" x14ac:dyDescent="0.4">
      <c r="B30" s="287"/>
      <c r="C30" s="288" t="s">
        <v>120</v>
      </c>
      <c r="D30" s="161"/>
      <c r="E30" s="283">
        <v>5411</v>
      </c>
      <c r="F30" s="284" t="s">
        <v>141</v>
      </c>
      <c r="G30" s="165"/>
      <c r="H30" s="184"/>
      <c r="I30" s="185"/>
    </row>
    <row r="31" spans="2:9" ht="15" thickBot="1" x14ac:dyDescent="0.4">
      <c r="B31" s="287"/>
      <c r="C31" s="288" t="s">
        <v>122</v>
      </c>
      <c r="D31" s="165"/>
      <c r="E31" s="182"/>
      <c r="F31" s="179"/>
      <c r="G31" s="166"/>
      <c r="H31" s="184"/>
      <c r="I31" s="185"/>
    </row>
    <row r="32" spans="2:9" x14ac:dyDescent="0.35">
      <c r="B32" s="287"/>
      <c r="C32" s="288" t="s">
        <v>125</v>
      </c>
      <c r="D32" s="161"/>
      <c r="E32" s="391">
        <v>5410</v>
      </c>
      <c r="F32" s="177" t="s">
        <v>5</v>
      </c>
      <c r="G32" s="165"/>
      <c r="H32" s="184"/>
      <c r="I32" s="187"/>
    </row>
    <row r="33" spans="2:9" ht="15" thickBot="1" x14ac:dyDescent="0.4">
      <c r="B33" s="287"/>
      <c r="C33" s="288" t="s">
        <v>126</v>
      </c>
      <c r="D33" s="161"/>
      <c r="E33" s="283"/>
      <c r="F33" s="284" t="s">
        <v>140</v>
      </c>
      <c r="G33" s="165"/>
      <c r="H33" s="184"/>
      <c r="I33" s="185"/>
    </row>
    <row r="34" spans="2:9" ht="15" thickBot="1" x14ac:dyDescent="0.4">
      <c r="B34" s="287"/>
      <c r="C34" s="288" t="s">
        <v>128</v>
      </c>
      <c r="D34" s="165"/>
      <c r="E34" s="182"/>
      <c r="F34" s="179"/>
      <c r="G34" s="166"/>
      <c r="H34" s="184"/>
      <c r="I34" s="185"/>
    </row>
    <row r="35" spans="2:9" x14ac:dyDescent="0.35">
      <c r="B35" s="287"/>
      <c r="C35" s="288" t="s">
        <v>129</v>
      </c>
      <c r="D35" s="161"/>
      <c r="E35" s="391">
        <v>5407</v>
      </c>
      <c r="F35" s="177" t="s">
        <v>137</v>
      </c>
      <c r="G35" s="165"/>
      <c r="H35" s="184"/>
      <c r="I35" s="185"/>
    </row>
    <row r="36" spans="2:9" ht="15" thickBot="1" x14ac:dyDescent="0.4">
      <c r="B36" s="287"/>
      <c r="C36" s="288" t="s">
        <v>130</v>
      </c>
      <c r="D36" s="161"/>
      <c r="E36" s="283"/>
      <c r="F36" s="284" t="s">
        <v>137</v>
      </c>
      <c r="G36" s="165"/>
      <c r="H36" s="184"/>
      <c r="I36" s="185"/>
    </row>
    <row r="37" spans="2:9" ht="15" thickBot="1" x14ac:dyDescent="0.4">
      <c r="B37" s="287"/>
      <c r="C37" s="288" t="s">
        <v>131</v>
      </c>
      <c r="D37" s="165"/>
      <c r="E37" s="182"/>
      <c r="F37" s="179"/>
      <c r="G37" s="166"/>
      <c r="H37" s="184"/>
      <c r="I37" s="185"/>
    </row>
    <row r="38" spans="2:9" x14ac:dyDescent="0.35">
      <c r="B38" s="287"/>
      <c r="C38" s="288" t="s">
        <v>132</v>
      </c>
      <c r="D38" s="161"/>
      <c r="E38" s="176"/>
      <c r="F38" s="177" t="s">
        <v>247</v>
      </c>
      <c r="G38" s="165"/>
      <c r="H38" s="184"/>
      <c r="I38" s="185"/>
    </row>
    <row r="39" spans="2:9" x14ac:dyDescent="0.35">
      <c r="B39" s="287"/>
      <c r="C39" s="288" t="s">
        <v>133</v>
      </c>
      <c r="D39" s="161"/>
      <c r="E39" s="295">
        <v>5908</v>
      </c>
      <c r="F39" s="296" t="s">
        <v>3</v>
      </c>
      <c r="G39" s="165"/>
      <c r="H39" s="184"/>
      <c r="I39" s="185"/>
    </row>
    <row r="40" spans="2:9" x14ac:dyDescent="0.35">
      <c r="B40" s="287"/>
      <c r="C40" s="288" t="s">
        <v>134</v>
      </c>
      <c r="D40" s="161"/>
      <c r="E40" s="295">
        <v>5909</v>
      </c>
      <c r="F40" s="296" t="s">
        <v>260</v>
      </c>
      <c r="G40" s="165"/>
      <c r="H40" s="184"/>
      <c r="I40" s="185"/>
    </row>
    <row r="41" spans="2:9" x14ac:dyDescent="0.35">
      <c r="B41" s="287"/>
      <c r="C41" s="288" t="s">
        <v>138</v>
      </c>
      <c r="D41" s="161"/>
      <c r="E41" s="295">
        <v>5901</v>
      </c>
      <c r="F41" s="296" t="s">
        <v>41</v>
      </c>
      <c r="G41" s="165"/>
      <c r="H41" s="184"/>
      <c r="I41" s="185"/>
    </row>
    <row r="42" spans="2:9" x14ac:dyDescent="0.35">
      <c r="B42" s="287"/>
      <c r="C42" s="288" t="s">
        <v>142</v>
      </c>
      <c r="D42" s="161"/>
      <c r="E42" s="295">
        <v>5903</v>
      </c>
      <c r="F42" s="296" t="s">
        <v>226</v>
      </c>
      <c r="G42" s="165"/>
      <c r="H42" s="184"/>
      <c r="I42" s="185"/>
    </row>
    <row r="43" spans="2:9" x14ac:dyDescent="0.35">
      <c r="B43" s="287"/>
      <c r="C43" s="288" t="s">
        <v>143</v>
      </c>
      <c r="D43" s="161"/>
      <c r="E43" s="295">
        <v>5915</v>
      </c>
      <c r="F43" s="296" t="s">
        <v>255</v>
      </c>
      <c r="G43" s="165"/>
      <c r="H43" s="184"/>
      <c r="I43" s="185"/>
    </row>
    <row r="44" spans="2:9" x14ac:dyDescent="0.35">
      <c r="B44" s="287"/>
      <c r="C44" s="288" t="s">
        <v>144</v>
      </c>
      <c r="D44" s="161"/>
      <c r="E44" s="396">
        <v>5904</v>
      </c>
      <c r="F44" s="397" t="s">
        <v>40</v>
      </c>
      <c r="G44" s="165"/>
      <c r="H44" s="184"/>
      <c r="I44" s="185"/>
    </row>
    <row r="45" spans="2:9" x14ac:dyDescent="0.35">
      <c r="B45" s="287"/>
      <c r="C45" s="288" t="s">
        <v>145</v>
      </c>
      <c r="D45" s="161"/>
      <c r="E45" s="295">
        <v>5910</v>
      </c>
      <c r="F45" s="296" t="s">
        <v>180</v>
      </c>
      <c r="G45" s="165"/>
      <c r="H45" s="184"/>
      <c r="I45" s="185"/>
    </row>
    <row r="46" spans="2:9" x14ac:dyDescent="0.35">
      <c r="B46" s="287"/>
      <c r="C46" s="288" t="s">
        <v>146</v>
      </c>
      <c r="D46" s="161"/>
      <c r="E46" s="295">
        <v>5911</v>
      </c>
      <c r="F46" s="296" t="s">
        <v>181</v>
      </c>
      <c r="G46" s="165"/>
      <c r="H46" s="184"/>
      <c r="I46" s="185"/>
    </row>
    <row r="47" spans="2:9" x14ac:dyDescent="0.35">
      <c r="B47" s="287"/>
      <c r="C47" s="288" t="s">
        <v>147</v>
      </c>
      <c r="D47" s="161"/>
      <c r="E47" s="295">
        <v>5912</v>
      </c>
      <c r="F47" s="296" t="s">
        <v>182</v>
      </c>
      <c r="G47" s="165"/>
      <c r="H47" s="184"/>
      <c r="I47" s="185"/>
    </row>
    <row r="48" spans="2:9" x14ac:dyDescent="0.35">
      <c r="B48" s="289"/>
      <c r="C48" s="290" t="s">
        <v>148</v>
      </c>
      <c r="D48" s="161"/>
      <c r="E48" s="295">
        <v>5913</v>
      </c>
      <c r="F48" s="296" t="s">
        <v>183</v>
      </c>
      <c r="G48" s="165"/>
      <c r="H48" s="184"/>
      <c r="I48" s="185"/>
    </row>
    <row r="49" spans="2:10" x14ac:dyDescent="0.35">
      <c r="B49" s="287"/>
      <c r="C49" s="288" t="s">
        <v>154</v>
      </c>
      <c r="D49" s="161"/>
      <c r="E49" s="295">
        <v>5902</v>
      </c>
      <c r="F49" s="296" t="s">
        <v>261</v>
      </c>
      <c r="G49" s="165"/>
      <c r="H49" s="184"/>
      <c r="I49" s="185"/>
    </row>
    <row r="50" spans="2:10" x14ac:dyDescent="0.35">
      <c r="B50" s="287"/>
      <c r="C50" s="288" t="s">
        <v>155</v>
      </c>
      <c r="D50" s="161"/>
      <c r="E50" s="398"/>
      <c r="F50" s="185"/>
      <c r="G50" s="165"/>
      <c r="H50" s="184"/>
      <c r="I50" s="185"/>
    </row>
    <row r="51" spans="2:10" x14ac:dyDescent="0.35">
      <c r="B51" s="287"/>
      <c r="C51" s="288" t="s">
        <v>156</v>
      </c>
      <c r="D51" s="161"/>
      <c r="E51" s="398"/>
      <c r="F51" s="185"/>
      <c r="G51" s="165"/>
      <c r="H51" s="184"/>
      <c r="I51" s="185"/>
    </row>
    <row r="52" spans="2:10" x14ac:dyDescent="0.35">
      <c r="B52" s="287"/>
      <c r="C52" s="288" t="s">
        <v>157</v>
      </c>
      <c r="D52" s="161"/>
      <c r="E52" s="398"/>
      <c r="F52" s="185"/>
      <c r="G52" s="165"/>
      <c r="H52" s="184"/>
      <c r="I52" s="187"/>
    </row>
    <row r="53" spans="2:10" x14ac:dyDescent="0.35">
      <c r="B53" s="287"/>
      <c r="C53" s="288" t="s">
        <v>158</v>
      </c>
      <c r="D53" s="161"/>
      <c r="E53" s="398"/>
      <c r="F53" s="185"/>
      <c r="G53" s="165"/>
      <c r="H53" s="184"/>
      <c r="I53" s="185"/>
    </row>
    <row r="54" spans="2:10" x14ac:dyDescent="0.35">
      <c r="B54" s="287"/>
      <c r="C54" s="288" t="s">
        <v>159</v>
      </c>
      <c r="D54" s="161"/>
      <c r="E54" s="398"/>
      <c r="F54" s="185"/>
      <c r="G54" s="165"/>
      <c r="H54" s="184"/>
      <c r="I54" s="185"/>
    </row>
    <row r="55" spans="2:10" x14ac:dyDescent="0.35">
      <c r="B55" s="287"/>
      <c r="C55" s="288" t="s">
        <v>160</v>
      </c>
      <c r="D55" s="161"/>
      <c r="E55" s="398"/>
      <c r="F55" s="185"/>
      <c r="G55" s="165"/>
      <c r="H55" s="184"/>
      <c r="I55" s="185"/>
    </row>
    <row r="56" spans="2:10" x14ac:dyDescent="0.35">
      <c r="B56" s="287"/>
      <c r="C56" s="288" t="s">
        <v>161</v>
      </c>
      <c r="D56" s="161"/>
      <c r="E56" s="399"/>
      <c r="F56" s="185"/>
      <c r="G56" s="165"/>
      <c r="H56" s="184"/>
      <c r="I56" s="185"/>
    </row>
    <row r="57" spans="2:10" x14ac:dyDescent="0.35">
      <c r="B57" s="287"/>
      <c r="C57" s="288" t="s">
        <v>228</v>
      </c>
      <c r="D57" s="161"/>
      <c r="E57" s="398"/>
      <c r="F57" s="185"/>
      <c r="G57" s="165"/>
      <c r="H57" s="184"/>
      <c r="I57" s="185"/>
    </row>
    <row r="58" spans="2:10" x14ac:dyDescent="0.35">
      <c r="B58" s="287"/>
      <c r="C58" s="288" t="s">
        <v>164</v>
      </c>
      <c r="D58" s="161"/>
      <c r="E58" s="398"/>
      <c r="F58" s="185"/>
      <c r="G58" s="165"/>
      <c r="H58" s="184"/>
      <c r="I58" s="185"/>
    </row>
    <row r="59" spans="2:10" x14ac:dyDescent="0.35">
      <c r="B59" s="287"/>
      <c r="C59" s="288" t="s">
        <v>167</v>
      </c>
      <c r="D59" s="161"/>
      <c r="E59" s="398"/>
      <c r="F59" s="185"/>
      <c r="G59" s="165"/>
      <c r="H59" s="184"/>
      <c r="I59" s="185"/>
    </row>
    <row r="60" spans="2:10" x14ac:dyDescent="0.35">
      <c r="B60" s="287"/>
      <c r="C60" s="288" t="s">
        <v>229</v>
      </c>
      <c r="D60" s="161"/>
      <c r="E60" s="398"/>
      <c r="F60" s="185"/>
      <c r="G60" s="165"/>
      <c r="H60" s="184"/>
      <c r="I60" s="185"/>
    </row>
    <row r="61" spans="2:10" ht="15" thickBot="1" x14ac:dyDescent="0.4">
      <c r="B61" s="283"/>
      <c r="C61" s="284" t="s">
        <v>169</v>
      </c>
      <c r="D61" s="161"/>
      <c r="E61" s="403"/>
      <c r="F61" s="404"/>
      <c r="G61" s="165"/>
      <c r="H61" s="184"/>
      <c r="I61" s="185"/>
    </row>
    <row r="62" spans="2:10" x14ac:dyDescent="0.35">
      <c r="C62" s="1"/>
      <c r="D62" s="189"/>
      <c r="E62" s="400"/>
      <c r="F62" s="400"/>
      <c r="G62" s="401"/>
      <c r="H62" s="402"/>
      <c r="I62" s="401"/>
      <c r="J62" s="1"/>
    </row>
    <row r="63" spans="2:10" x14ac:dyDescent="0.35">
      <c r="C63" s="1"/>
      <c r="D63" s="1"/>
      <c r="E63" s="400"/>
      <c r="F63" s="400"/>
      <c r="G63" s="400"/>
      <c r="H63" s="400"/>
      <c r="I63" s="400"/>
      <c r="J63" s="1"/>
    </row>
    <row r="64" spans="2:10" x14ac:dyDescent="0.35">
      <c r="C64" s="1"/>
      <c r="D64" s="1"/>
      <c r="E64" s="1"/>
      <c r="F64" s="1"/>
      <c r="G64" s="1"/>
      <c r="H64" s="1"/>
      <c r="I64" s="1"/>
      <c r="J64" s="1"/>
    </row>
    <row r="65" spans="3:10" x14ac:dyDescent="0.35">
      <c r="C65" s="1"/>
      <c r="D65" s="1"/>
      <c r="G65" s="1"/>
      <c r="H65" s="1"/>
      <c r="I65" s="1"/>
      <c r="J65" s="1"/>
    </row>
  </sheetData>
  <sheetProtection password="F023" sheet="1"/>
  <mergeCells count="3">
    <mergeCell ref="B4:I4"/>
    <mergeCell ref="B6:I6"/>
    <mergeCell ref="B8:I8"/>
  </mergeCells>
  <pageMargins left="0" right="0" top="0" bottom="0" header="0.3" footer="0.3"/>
  <pageSetup scale="7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D5ECEEFEE5D64DA7D47F84971253DB" ma:contentTypeVersion="11" ma:contentTypeDescription="Create a new document." ma:contentTypeScope="" ma:versionID="eca2103704df01551eb86a3e85c438ce">
  <xsd:schema xmlns:xsd="http://www.w3.org/2001/XMLSchema" xmlns:xs="http://www.w3.org/2001/XMLSchema" xmlns:p="http://schemas.microsoft.com/office/2006/metadata/properties" xmlns:ns2="97638d36-59ec-4b04-9284-25adf2f5c4e4" xmlns:ns3="759fcf13-0e01-4c62-a7d9-182e04b67bf8" targetNamespace="http://schemas.microsoft.com/office/2006/metadata/properties" ma:root="true" ma:fieldsID="43218dfbaee8ef02f88ec3800b9ddfc7" ns2:_="" ns3:_="">
    <xsd:import namespace="97638d36-59ec-4b04-9284-25adf2f5c4e4"/>
    <xsd:import namespace="759fcf13-0e01-4c62-a7d9-182e04b67bf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638d36-59ec-4b04-9284-25adf2f5c4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fcf13-0e01-4c62-a7d9-182e04b67bf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DD7EF8C-743F-484F-AFF3-ADD917F255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638d36-59ec-4b04-9284-25adf2f5c4e4"/>
    <ds:schemaRef ds:uri="759fcf13-0e01-4c62-a7d9-182e04b67b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5F07AF-00AE-40FD-A52A-A91087B3A186}">
  <ds:schemaRefs>
    <ds:schemaRef ds:uri="http://schemas.microsoft.com/sharepoint/v3/contenttype/forms"/>
  </ds:schemaRefs>
</ds:datastoreItem>
</file>

<file path=customXml/itemProps3.xml><?xml version="1.0" encoding="utf-8"?>
<ds:datastoreItem xmlns:ds="http://schemas.openxmlformats.org/officeDocument/2006/customXml" ds:itemID="{AD2725E5-7B29-46B1-9C0B-C646EF30BC23}">
  <ds:schemaRefs>
    <ds:schemaRef ds:uri="http://schemas.microsoft.com/office/2006/metadata/longProperties"/>
  </ds:schemaRefs>
</ds:datastoreItem>
</file>

<file path=customXml/itemProps4.xml><?xml version="1.0" encoding="utf-8"?>
<ds:datastoreItem xmlns:ds="http://schemas.openxmlformats.org/officeDocument/2006/customXml" ds:itemID="{D140A246-3FBB-48BF-A442-7485F1C6CD5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General Instructions</vt:lpstr>
      <vt:lpstr>Budget Summary Form 1</vt:lpstr>
      <vt:lpstr>Budget Summary Form 1A</vt:lpstr>
      <vt:lpstr>Personnel Form 2</vt:lpstr>
      <vt:lpstr>Personnel Form 2A</vt:lpstr>
      <vt:lpstr>Non-Personnel Form 3</vt:lpstr>
      <vt:lpstr>Budget Summary 1st Quarter Only</vt:lpstr>
      <vt:lpstr>Narrative</vt:lpstr>
      <vt:lpstr>CHART OF ACCOUNTS</vt:lpstr>
      <vt:lpstr>Budget Summary Revision 1B</vt:lpstr>
      <vt:lpstr>Budget Summary Revision 1C</vt:lpstr>
      <vt:lpstr>Reimbursement Form - Sample</vt:lpstr>
      <vt:lpstr>'Budget Summary 1st Quarter Only'!Print_Area</vt:lpstr>
      <vt:lpstr>'Budget Summary Form 1'!Print_Area</vt:lpstr>
      <vt:lpstr>'Budget Summary Form 1A'!Print_Area</vt:lpstr>
      <vt:lpstr>'Budget Summary Revision 1B'!Print_Area</vt:lpstr>
      <vt:lpstr>'Budget Summary Revision 1C'!Print_Area</vt:lpstr>
      <vt:lpstr>'CHART OF ACCOUNTS'!Print_Area</vt:lpstr>
      <vt:lpstr>'Non-Personnel Form 3'!Print_Area</vt:lpstr>
      <vt:lpstr>'Personnel Form 2'!Print_Area</vt:lpstr>
      <vt:lpstr>'Personnel Form 2A'!Print_Area</vt:lpstr>
      <vt:lpstr>'Reimbursement Form - Sample'!Print_Area</vt:lpstr>
    </vt:vector>
  </TitlesOfParts>
  <Company>Cook County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Kirklinn Fowlks</dc:creator>
  <cp:lastModifiedBy>Abram Garcia</cp:lastModifiedBy>
  <cp:lastPrinted>2022-11-02T01:04:08Z</cp:lastPrinted>
  <dcterms:created xsi:type="dcterms:W3CDTF">2011-06-21T15:10:40Z</dcterms:created>
  <dcterms:modified xsi:type="dcterms:W3CDTF">2022-11-02T02:22:06Z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Rosario Revilla (Cook County Works)</vt:lpwstr>
  </property>
  <property fmtid="{D5CDD505-2E9C-101B-9397-08002B2CF9AE}" pid="3" name="Order">
    <vt:lpwstr>3977000.00000000</vt:lpwstr>
  </property>
  <property fmtid="{D5CDD505-2E9C-101B-9397-08002B2CF9AE}" pid="4" name="display_urn:schemas-microsoft-com:office:office#Author">
    <vt:lpwstr>Rosario Revilla (Cook County Works)</vt:lpwstr>
  </property>
</Properties>
</file>